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ladeng\Desktop\WEB INTERNET\FINANSISKA STABILNOST\INDIKATORI\16 Indikatori MKDENG 30.09.2023\MKD\"/>
    </mc:Choice>
  </mc:AlternateContent>
  <bookViews>
    <workbookView xWindow="0" yWindow="0" windowWidth="28800" windowHeight="14100" firstSheet="14" activeTab="24"/>
  </bookViews>
  <sheets>
    <sheet name="February 2020" sheetId="3" state="hidden" r:id="rId1"/>
    <sheet name="Октомври'21" sheetId="5" r:id="rId2"/>
    <sheet name="Ноември'21" sheetId="4" r:id="rId3"/>
    <sheet name="Декември'21" sheetId="6" r:id="rId4"/>
    <sheet name="Јануари'22" sheetId="7" r:id="rId5"/>
    <sheet name="Февруари'22" sheetId="8" r:id="rId6"/>
    <sheet name="Март'22" sheetId="9" r:id="rId7"/>
    <sheet name="Април'22" sheetId="10" r:id="rId8"/>
    <sheet name="Мај'22" sheetId="11" r:id="rId9"/>
    <sheet name="Јуни'22" sheetId="12" r:id="rId10"/>
    <sheet name="Јули'22" sheetId="13" r:id="rId11"/>
    <sheet name="Август'22" sheetId="14" r:id="rId12"/>
    <sheet name="Септември'22" sheetId="15" r:id="rId13"/>
    <sheet name="Октомври'22" sheetId="16" r:id="rId14"/>
    <sheet name="Ноември'22" sheetId="17" r:id="rId15"/>
    <sheet name="Декември'22" sheetId="18" r:id="rId16"/>
    <sheet name="Јануари'23" sheetId="19" r:id="rId17"/>
    <sheet name="Февруари'23" sheetId="20" r:id="rId18"/>
    <sheet name="Март'23" sheetId="21" r:id="rId19"/>
    <sheet name="Април'23" sheetId="22" r:id="rId20"/>
    <sheet name="Мај'23" sheetId="23" r:id="rId21"/>
    <sheet name="Јуни'23" sheetId="24" r:id="rId22"/>
    <sheet name="Јули'23" sheetId="25" r:id="rId23"/>
    <sheet name="Август'23" sheetId="26" r:id="rId24"/>
    <sheet name="Септември'23" sheetId="27" r:id="rId25"/>
  </sheets>
  <definedNames>
    <definedName name="_xlnm.Print_Area" localSheetId="0">'February 2020'!$A$1:$Q$61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55" i="3" l="1"/>
  <c r="U55" i="3"/>
  <c r="T55" i="3"/>
  <c r="V49" i="3"/>
  <c r="U49" i="3"/>
  <c r="T49" i="3"/>
  <c r="V48" i="3"/>
  <c r="U48" i="3"/>
  <c r="T48" i="3"/>
  <c r="V47" i="3"/>
  <c r="U47" i="3"/>
  <c r="T47" i="3"/>
  <c r="V44" i="3"/>
  <c r="U44" i="3"/>
  <c r="T44" i="3"/>
  <c r="V43" i="3"/>
  <c r="U43" i="3"/>
  <c r="T43" i="3"/>
  <c r="V42" i="3"/>
  <c r="U42" i="3"/>
  <c r="T42" i="3"/>
  <c r="V39" i="3"/>
  <c r="U39" i="3"/>
  <c r="T39" i="3"/>
  <c r="V38" i="3"/>
  <c r="U38" i="3"/>
  <c r="T38" i="3"/>
  <c r="V37" i="3"/>
  <c r="U37" i="3"/>
  <c r="T37" i="3"/>
  <c r="V34" i="3"/>
  <c r="U34" i="3"/>
  <c r="T34" i="3"/>
  <c r="V33" i="3"/>
  <c r="U33" i="3"/>
  <c r="T33" i="3"/>
  <c r="V32" i="3"/>
  <c r="U32" i="3"/>
  <c r="T32" i="3"/>
  <c r="V29" i="3"/>
  <c r="U29" i="3"/>
  <c r="T29" i="3"/>
  <c r="V28" i="3"/>
  <c r="U28" i="3"/>
  <c r="T28" i="3"/>
  <c r="V27" i="3"/>
  <c r="U27" i="3"/>
  <c r="T27" i="3"/>
  <c r="V25" i="3"/>
  <c r="U25" i="3"/>
  <c r="T25" i="3"/>
  <c r="V24" i="3"/>
  <c r="U24" i="3"/>
  <c r="T24" i="3"/>
  <c r="V23" i="3"/>
  <c r="U23" i="3"/>
  <c r="T23" i="3"/>
  <c r="V20" i="3"/>
  <c r="U20" i="3"/>
  <c r="T20" i="3"/>
  <c r="V19" i="3"/>
  <c r="U19" i="3"/>
  <c r="T19" i="3"/>
  <c r="V18" i="3"/>
  <c r="U18" i="3"/>
  <c r="T18" i="3"/>
  <c r="V16" i="3"/>
  <c r="U16" i="3"/>
  <c r="T16" i="3"/>
  <c r="V15" i="3"/>
  <c r="U15" i="3"/>
  <c r="T15" i="3"/>
  <c r="V14" i="3"/>
  <c r="U14" i="3"/>
  <c r="T14" i="3"/>
  <c r="V11" i="3"/>
  <c r="U11" i="3"/>
  <c r="T11" i="3"/>
  <c r="V10" i="3"/>
  <c r="U10" i="3"/>
  <c r="T10" i="3"/>
  <c r="V9" i="3"/>
  <c r="U9" i="3"/>
  <c r="T9" i="3"/>
  <c r="V7" i="3"/>
  <c r="U7" i="3"/>
  <c r="T7" i="3"/>
  <c r="V6" i="3"/>
  <c r="U6" i="3"/>
  <c r="T6" i="3"/>
  <c r="V5" i="3"/>
  <c r="U5" i="3"/>
  <c r="T5" i="3"/>
  <c r="Q46" i="3"/>
  <c r="Q45" i="3" s="1"/>
  <c r="P46" i="3"/>
  <c r="P45" i="3" s="1"/>
  <c r="N46" i="3"/>
  <c r="N45" i="3" s="1"/>
  <c r="M46" i="3"/>
  <c r="M45" i="3" s="1"/>
  <c r="L46" i="3"/>
  <c r="L45" i="3" s="1"/>
  <c r="K46" i="3"/>
  <c r="K45" i="3" s="1"/>
  <c r="J46" i="3"/>
  <c r="J45" i="3" s="1"/>
  <c r="I46" i="3"/>
  <c r="H46" i="3"/>
  <c r="H45" i="3" s="1"/>
  <c r="G46" i="3"/>
  <c r="G45" i="3" s="1"/>
  <c r="F46" i="3"/>
  <c r="F45" i="3" s="1"/>
  <c r="E46" i="3"/>
  <c r="D46" i="3"/>
  <c r="C46" i="3"/>
  <c r="C45" i="3" s="1"/>
  <c r="Q41" i="3"/>
  <c r="P41" i="3"/>
  <c r="P40" i="3" s="1"/>
  <c r="O41" i="3"/>
  <c r="O40" i="3" s="1"/>
  <c r="N41" i="3"/>
  <c r="N40" i="3" s="1"/>
  <c r="M41" i="3"/>
  <c r="M40" i="3" s="1"/>
  <c r="L41" i="3"/>
  <c r="L40" i="3" s="1"/>
  <c r="J41" i="3"/>
  <c r="I41" i="3"/>
  <c r="H41" i="3"/>
  <c r="H40" i="3" s="1"/>
  <c r="G41" i="3"/>
  <c r="G40" i="3" s="1"/>
  <c r="F41" i="3"/>
  <c r="F40" i="3" s="1"/>
  <c r="E41" i="3"/>
  <c r="E40" i="3" s="1"/>
  <c r="D41" i="3"/>
  <c r="D40" i="3" s="1"/>
  <c r="C41" i="3"/>
  <c r="D36" i="3"/>
  <c r="D35" i="3" s="1"/>
  <c r="C36" i="3"/>
  <c r="Q36" i="3"/>
  <c r="Q35" i="3" s="1"/>
  <c r="P36" i="3"/>
  <c r="O36" i="3"/>
  <c r="O35" i="3" s="1"/>
  <c r="N36" i="3"/>
  <c r="N35" i="3" s="1"/>
  <c r="M36" i="3"/>
  <c r="M35" i="3" s="1"/>
  <c r="L36" i="3"/>
  <c r="L35" i="3" s="1"/>
  <c r="J36" i="3"/>
  <c r="J35" i="3" s="1"/>
  <c r="I36" i="3"/>
  <c r="H36" i="3"/>
  <c r="H35" i="3" s="1"/>
  <c r="G36" i="3"/>
  <c r="G35" i="3" s="1"/>
  <c r="F36" i="3"/>
  <c r="F35" i="3" s="1"/>
  <c r="E36" i="3"/>
  <c r="E35" i="3" s="1"/>
  <c r="B55" i="3"/>
  <c r="Q54" i="3"/>
  <c r="P54" i="3"/>
  <c r="O54" i="3"/>
  <c r="N54" i="3"/>
  <c r="M54" i="3"/>
  <c r="L54" i="3"/>
  <c r="K54" i="3"/>
  <c r="J54" i="3"/>
  <c r="I54" i="3"/>
  <c r="H54" i="3"/>
  <c r="G54" i="3"/>
  <c r="F54" i="3"/>
  <c r="E54" i="3"/>
  <c r="D54" i="3"/>
  <c r="C54" i="3"/>
  <c r="Q53" i="3"/>
  <c r="P53" i="3"/>
  <c r="O53" i="3"/>
  <c r="N53" i="3"/>
  <c r="M53" i="3"/>
  <c r="L53" i="3"/>
  <c r="K53" i="3"/>
  <c r="J53" i="3"/>
  <c r="I53" i="3"/>
  <c r="H53" i="3"/>
  <c r="G53" i="3"/>
  <c r="F53" i="3"/>
  <c r="E53" i="3"/>
  <c r="D53" i="3"/>
  <c r="C53" i="3"/>
  <c r="Q52" i="3"/>
  <c r="P52" i="3"/>
  <c r="O52" i="3"/>
  <c r="N52" i="3"/>
  <c r="M52" i="3"/>
  <c r="L52" i="3"/>
  <c r="K52" i="3"/>
  <c r="J52" i="3"/>
  <c r="I52" i="3"/>
  <c r="H52" i="3"/>
  <c r="G52" i="3"/>
  <c r="F52" i="3"/>
  <c r="E52" i="3"/>
  <c r="D52" i="3"/>
  <c r="C52" i="3"/>
  <c r="B49" i="3"/>
  <c r="B48" i="3"/>
  <c r="B47" i="3"/>
  <c r="O46" i="3"/>
  <c r="O45" i="3" s="1"/>
  <c r="D45" i="3"/>
  <c r="B44" i="3"/>
  <c r="B43" i="3"/>
  <c r="B42" i="3"/>
  <c r="K41" i="3"/>
  <c r="K40" i="3" s="1"/>
  <c r="Q40" i="3"/>
  <c r="J40" i="3"/>
  <c r="B39" i="3"/>
  <c r="B38" i="3"/>
  <c r="B37" i="3"/>
  <c r="K36" i="3"/>
  <c r="K35" i="3" s="1"/>
  <c r="P35" i="3"/>
  <c r="C35" i="3"/>
  <c r="V35" i="3" s="1"/>
  <c r="B34" i="3"/>
  <c r="B33" i="3"/>
  <c r="B32" i="3"/>
  <c r="Q31" i="3"/>
  <c r="Q30" i="3" s="1"/>
  <c r="P31" i="3"/>
  <c r="P30" i="3" s="1"/>
  <c r="O31" i="3"/>
  <c r="O30" i="3" s="1"/>
  <c r="N31" i="3"/>
  <c r="M31" i="3"/>
  <c r="M30" i="3" s="1"/>
  <c r="L31" i="3"/>
  <c r="L30" i="3" s="1"/>
  <c r="K31" i="3"/>
  <c r="K30" i="3" s="1"/>
  <c r="J31" i="3"/>
  <c r="J30" i="3" s="1"/>
  <c r="I31" i="3"/>
  <c r="I30" i="3" s="1"/>
  <c r="H31" i="3"/>
  <c r="H30" i="3" s="1"/>
  <c r="G31" i="3"/>
  <c r="F31" i="3"/>
  <c r="F30" i="3" s="1"/>
  <c r="E31" i="3"/>
  <c r="D31" i="3"/>
  <c r="D30" i="3" s="1"/>
  <c r="C31" i="3"/>
  <c r="N30" i="3"/>
  <c r="B29" i="3"/>
  <c r="B28" i="3"/>
  <c r="B27" i="3"/>
  <c r="Q26" i="3"/>
  <c r="P26" i="3"/>
  <c r="O26" i="3"/>
  <c r="N26" i="3"/>
  <c r="M26" i="3"/>
  <c r="L26" i="3"/>
  <c r="K26" i="3"/>
  <c r="J26" i="3"/>
  <c r="I26" i="3"/>
  <c r="H26" i="3"/>
  <c r="G26" i="3"/>
  <c r="F26" i="3"/>
  <c r="E26" i="3"/>
  <c r="D26" i="3"/>
  <c r="C26" i="3"/>
  <c r="B25" i="3"/>
  <c r="B24" i="3"/>
  <c r="B23" i="3"/>
  <c r="Q22" i="3"/>
  <c r="P22" i="3"/>
  <c r="O22" i="3"/>
  <c r="N22" i="3"/>
  <c r="M22" i="3"/>
  <c r="L22" i="3"/>
  <c r="K22" i="3"/>
  <c r="K21" i="3" s="1"/>
  <c r="J22" i="3"/>
  <c r="I22" i="3"/>
  <c r="H22" i="3"/>
  <c r="G22" i="3"/>
  <c r="F22" i="3"/>
  <c r="E22" i="3"/>
  <c r="D22" i="3"/>
  <c r="C22" i="3"/>
  <c r="B20" i="3"/>
  <c r="B19" i="3"/>
  <c r="B18" i="3"/>
  <c r="Q17" i="3"/>
  <c r="P17" i="3"/>
  <c r="O17" i="3"/>
  <c r="N17" i="3"/>
  <c r="M17" i="3"/>
  <c r="L17" i="3"/>
  <c r="K17" i="3"/>
  <c r="J17" i="3"/>
  <c r="I17" i="3"/>
  <c r="H17" i="3"/>
  <c r="G17" i="3"/>
  <c r="F17" i="3"/>
  <c r="E17" i="3"/>
  <c r="D17" i="3"/>
  <c r="C17" i="3"/>
  <c r="B16" i="3"/>
  <c r="B15" i="3"/>
  <c r="B14" i="3"/>
  <c r="Q13" i="3"/>
  <c r="Q12" i="3" s="1"/>
  <c r="P13" i="3"/>
  <c r="O13" i="3"/>
  <c r="N13" i="3"/>
  <c r="M13" i="3"/>
  <c r="L13" i="3"/>
  <c r="K13" i="3"/>
  <c r="J13" i="3"/>
  <c r="I13" i="3"/>
  <c r="I12" i="3" s="1"/>
  <c r="H13" i="3"/>
  <c r="H12" i="3" s="1"/>
  <c r="G13" i="3"/>
  <c r="F13" i="3"/>
  <c r="E13" i="3"/>
  <c r="D13" i="3"/>
  <c r="C13" i="3"/>
  <c r="B11" i="3"/>
  <c r="B10" i="3"/>
  <c r="B9" i="3"/>
  <c r="Q8" i="3"/>
  <c r="P8" i="3"/>
  <c r="O8" i="3"/>
  <c r="N8" i="3"/>
  <c r="M8" i="3"/>
  <c r="L8" i="3"/>
  <c r="K8" i="3"/>
  <c r="J8" i="3"/>
  <c r="I8" i="3"/>
  <c r="H8" i="3"/>
  <c r="G8" i="3"/>
  <c r="F8" i="3"/>
  <c r="E8" i="3"/>
  <c r="D8" i="3"/>
  <c r="C8" i="3"/>
  <c r="B7" i="3"/>
  <c r="B6" i="3"/>
  <c r="B5" i="3"/>
  <c r="Q4" i="3"/>
  <c r="P4" i="3"/>
  <c r="O4" i="3"/>
  <c r="N4" i="3"/>
  <c r="M4" i="3"/>
  <c r="L4" i="3"/>
  <c r="K4" i="3"/>
  <c r="J4" i="3"/>
  <c r="I4" i="3"/>
  <c r="H4" i="3"/>
  <c r="G4" i="3"/>
  <c r="F4" i="3"/>
  <c r="E4" i="3"/>
  <c r="D4" i="3"/>
  <c r="C4" i="3"/>
  <c r="G3" i="3" l="1"/>
  <c r="S15" i="3"/>
  <c r="O3" i="3"/>
  <c r="G12" i="3"/>
  <c r="O12" i="3"/>
  <c r="E12" i="3"/>
  <c r="M12" i="3"/>
  <c r="O21" i="3"/>
  <c r="V13" i="3"/>
  <c r="G21" i="3"/>
  <c r="S42" i="3"/>
  <c r="W42" i="3" s="1"/>
  <c r="U31" i="3"/>
  <c r="C12" i="3"/>
  <c r="K12" i="3"/>
  <c r="T12" i="3" s="1"/>
  <c r="E30" i="3"/>
  <c r="U30" i="3" s="1"/>
  <c r="D51" i="3"/>
  <c r="D50" i="3" s="1"/>
  <c r="D56" i="3" s="1"/>
  <c r="S9" i="3"/>
  <c r="W9" i="3" s="1"/>
  <c r="K3" i="3"/>
  <c r="T4" i="3"/>
  <c r="D12" i="3"/>
  <c r="L12" i="3"/>
  <c r="P12" i="3"/>
  <c r="V12" i="3" s="1"/>
  <c r="W15" i="3"/>
  <c r="S20" i="3"/>
  <c r="W20" i="3" s="1"/>
  <c r="U17" i="3"/>
  <c r="T53" i="3"/>
  <c r="S25" i="3"/>
  <c r="W25" i="3" s="1"/>
  <c r="H51" i="3"/>
  <c r="H50" i="3" s="1"/>
  <c r="H56" i="3" s="1"/>
  <c r="L51" i="3"/>
  <c r="L50" i="3" s="1"/>
  <c r="L56" i="3" s="1"/>
  <c r="P51" i="3"/>
  <c r="P50" i="3" s="1"/>
  <c r="P56" i="3" s="1"/>
  <c r="U54" i="3"/>
  <c r="V41" i="3"/>
  <c r="U46" i="3"/>
  <c r="S5" i="3"/>
  <c r="W5" i="3" s="1"/>
  <c r="S29" i="3"/>
  <c r="W29" i="3" s="1"/>
  <c r="S37" i="3"/>
  <c r="W37" i="3" s="1"/>
  <c r="U4" i="3"/>
  <c r="T8" i="3"/>
  <c r="T13" i="3"/>
  <c r="V26" i="3"/>
  <c r="U35" i="3"/>
  <c r="V45" i="3"/>
  <c r="U53" i="3"/>
  <c r="S6" i="3"/>
  <c r="W6" i="3" s="1"/>
  <c r="S49" i="3"/>
  <c r="W49" i="3" s="1"/>
  <c r="F3" i="3"/>
  <c r="J3" i="3"/>
  <c r="N3" i="3"/>
  <c r="D3" i="3"/>
  <c r="H3" i="3"/>
  <c r="L3" i="3"/>
  <c r="P3" i="3"/>
  <c r="F21" i="3"/>
  <c r="J21" i="3"/>
  <c r="N21" i="3"/>
  <c r="D21" i="3"/>
  <c r="H21" i="3"/>
  <c r="L21" i="3"/>
  <c r="P21" i="3"/>
  <c r="V31" i="3"/>
  <c r="T31" i="3"/>
  <c r="S31" i="3" s="1"/>
  <c r="U40" i="3"/>
  <c r="E45" i="3"/>
  <c r="U45" i="3" s="1"/>
  <c r="U52" i="3"/>
  <c r="T52" i="3"/>
  <c r="M51" i="3"/>
  <c r="M50" i="3" s="1"/>
  <c r="M56" i="3" s="1"/>
  <c r="Q51" i="3"/>
  <c r="Q50" i="3" s="1"/>
  <c r="Q56" i="3" s="1"/>
  <c r="F51" i="3"/>
  <c r="F50" i="3" s="1"/>
  <c r="F56" i="3" s="1"/>
  <c r="J51" i="3"/>
  <c r="J50" i="3" s="1"/>
  <c r="J56" i="3" s="1"/>
  <c r="N51" i="3"/>
  <c r="N50" i="3" s="1"/>
  <c r="N56" i="3" s="1"/>
  <c r="B54" i="3"/>
  <c r="T54" i="3"/>
  <c r="K51" i="3"/>
  <c r="K50" i="3" s="1"/>
  <c r="K56" i="3" s="1"/>
  <c r="O51" i="3"/>
  <c r="O50" i="3" s="1"/>
  <c r="O56" i="3" s="1"/>
  <c r="U36" i="3"/>
  <c r="V36" i="3"/>
  <c r="U41" i="3"/>
  <c r="S33" i="3"/>
  <c r="W33" i="3" s="1"/>
  <c r="S47" i="3"/>
  <c r="W47" i="3" s="1"/>
  <c r="T22" i="3"/>
  <c r="B46" i="3"/>
  <c r="B4" i="3"/>
  <c r="E3" i="3"/>
  <c r="I3" i="3"/>
  <c r="M3" i="3"/>
  <c r="Q3" i="3"/>
  <c r="B22" i="3"/>
  <c r="E21" i="3"/>
  <c r="I21" i="3"/>
  <c r="M21" i="3"/>
  <c r="Q21" i="3"/>
  <c r="C30" i="3"/>
  <c r="G30" i="3"/>
  <c r="E51" i="3"/>
  <c r="I51" i="3"/>
  <c r="I50" i="3" s="1"/>
  <c r="I56" i="3" s="1"/>
  <c r="B53" i="3"/>
  <c r="S10" i="3"/>
  <c r="W10" i="3" s="1"/>
  <c r="S14" i="3"/>
  <c r="W14" i="3" s="1"/>
  <c r="V17" i="3"/>
  <c r="S19" i="3"/>
  <c r="W19" i="3" s="1"/>
  <c r="V22" i="3"/>
  <c r="S24" i="3"/>
  <c r="W24" i="3" s="1"/>
  <c r="U26" i="3"/>
  <c r="T41" i="3"/>
  <c r="T46" i="3"/>
  <c r="V54" i="3"/>
  <c r="T36" i="3"/>
  <c r="S36" i="3" s="1"/>
  <c r="C3" i="3"/>
  <c r="C21" i="3"/>
  <c r="B31" i="3"/>
  <c r="B52" i="3"/>
  <c r="V4" i="3"/>
  <c r="S4" i="3" s="1"/>
  <c r="S7" i="3"/>
  <c r="W7" i="3" s="1"/>
  <c r="U8" i="3"/>
  <c r="S18" i="3"/>
  <c r="W18" i="3" s="1"/>
  <c r="S23" i="3"/>
  <c r="W23" i="3" s="1"/>
  <c r="S28" i="3"/>
  <c r="W28" i="3" s="1"/>
  <c r="S39" i="3"/>
  <c r="W39" i="3" s="1"/>
  <c r="S44" i="3"/>
  <c r="W44" i="3" s="1"/>
  <c r="V52" i="3"/>
  <c r="V53" i="3"/>
  <c r="S55" i="3"/>
  <c r="W55" i="3" s="1"/>
  <c r="U22" i="3"/>
  <c r="T26" i="3"/>
  <c r="B8" i="3"/>
  <c r="B13" i="3"/>
  <c r="B17" i="3"/>
  <c r="F12" i="3"/>
  <c r="J12" i="3"/>
  <c r="N12" i="3"/>
  <c r="B26" i="3"/>
  <c r="C51" i="3"/>
  <c r="G51" i="3"/>
  <c r="V8" i="3"/>
  <c r="S11" i="3"/>
  <c r="W11" i="3" s="1"/>
  <c r="U13" i="3"/>
  <c r="S16" i="3"/>
  <c r="W16" i="3" s="1"/>
  <c r="T17" i="3"/>
  <c r="S27" i="3"/>
  <c r="W27" i="3" s="1"/>
  <c r="S32" i="3"/>
  <c r="W32" i="3" s="1"/>
  <c r="S34" i="3"/>
  <c r="W34" i="3" s="1"/>
  <c r="S38" i="3"/>
  <c r="W38" i="3" s="1"/>
  <c r="S43" i="3"/>
  <c r="W43" i="3" s="1"/>
  <c r="V46" i="3"/>
  <c r="S48" i="3"/>
  <c r="W48" i="3" s="1"/>
  <c r="B41" i="3"/>
  <c r="C40" i="3"/>
  <c r="V40" i="3" s="1"/>
  <c r="B36" i="3"/>
  <c r="I40" i="3"/>
  <c r="I45" i="3"/>
  <c r="I35" i="3"/>
  <c r="B35" i="3" s="1"/>
  <c r="S54" i="3" l="1"/>
  <c r="S53" i="3"/>
  <c r="W53" i="3" s="1"/>
  <c r="T21" i="3"/>
  <c r="S22" i="3"/>
  <c r="W22" i="3" s="1"/>
  <c r="S13" i="3"/>
  <c r="W13" i="3" s="1"/>
  <c r="B45" i="3"/>
  <c r="W54" i="3"/>
  <c r="B12" i="3"/>
  <c r="V21" i="3"/>
  <c r="S52" i="3"/>
  <c r="W52" i="3" s="1"/>
  <c r="W4" i="3"/>
  <c r="B30" i="3"/>
  <c r="U12" i="3"/>
  <c r="S12" i="3" s="1"/>
  <c r="S41" i="3"/>
  <c r="W41" i="3" s="1"/>
  <c r="U21" i="3"/>
  <c r="S8" i="3"/>
  <c r="W8" i="3" s="1"/>
  <c r="G50" i="3"/>
  <c r="T51" i="3"/>
  <c r="U3" i="3"/>
  <c r="T35" i="3"/>
  <c r="S35" i="3" s="1"/>
  <c r="W35" i="3" s="1"/>
  <c r="B3" i="3"/>
  <c r="S26" i="3"/>
  <c r="W26" i="3" s="1"/>
  <c r="V3" i="3"/>
  <c r="S46" i="3"/>
  <c r="W46" i="3" s="1"/>
  <c r="U51" i="3"/>
  <c r="E50" i="3"/>
  <c r="T45" i="3"/>
  <c r="S45" i="3" s="1"/>
  <c r="W31" i="3"/>
  <c r="V30" i="3"/>
  <c r="B21" i="3"/>
  <c r="B51" i="3"/>
  <c r="V51" i="3"/>
  <c r="C50" i="3"/>
  <c r="B40" i="3"/>
  <c r="S17" i="3"/>
  <c r="W17" i="3" s="1"/>
  <c r="W36" i="3"/>
  <c r="T3" i="3"/>
  <c r="T30" i="3"/>
  <c r="S30" i="3" s="1"/>
  <c r="T40" i="3"/>
  <c r="S40" i="3" s="1"/>
  <c r="W45" i="3" l="1"/>
  <c r="S21" i="3"/>
  <c r="W12" i="3"/>
  <c r="W30" i="3"/>
  <c r="S3" i="3"/>
  <c r="W3" i="3" s="1"/>
  <c r="W21" i="3"/>
  <c r="S51" i="3"/>
  <c r="W51" i="3" s="1"/>
  <c r="W40" i="3"/>
  <c r="B50" i="3"/>
  <c r="B56" i="3" s="1"/>
  <c r="V50" i="3"/>
  <c r="C56" i="3"/>
  <c r="V56" i="3" s="1"/>
  <c r="E56" i="3"/>
  <c r="U56" i="3" s="1"/>
  <c r="U50" i="3"/>
  <c r="G56" i="3"/>
  <c r="T56" i="3" s="1"/>
  <c r="T50" i="3"/>
  <c r="S50" i="3" l="1"/>
  <c r="W50" i="3"/>
  <c r="S56" i="3"/>
  <c r="W56" i="3" s="1"/>
</calcChain>
</file>

<file path=xl/sharedStrings.xml><?xml version="1.0" encoding="utf-8"?>
<sst xmlns="http://schemas.openxmlformats.org/spreadsheetml/2006/main" count="1550" uniqueCount="104">
  <si>
    <t>in (000) MKD</t>
  </si>
  <si>
    <t>TOTAL</t>
  </si>
  <si>
    <t>Silk Road banka Skopje</t>
  </si>
  <si>
    <t>C K banka Skopje</t>
  </si>
  <si>
    <t>Eurostandard banka Skopje</t>
  </si>
  <si>
    <t>Halk banka Skopje</t>
  </si>
  <si>
    <t>Sparkase banka Skopje</t>
  </si>
  <si>
    <t>Komercijalna banka Skopje</t>
  </si>
  <si>
    <t>NLB banka Skopje</t>
  </si>
  <si>
    <t>Ohridska banka Skopje</t>
  </si>
  <si>
    <t>ProCredit bank Skopje</t>
  </si>
  <si>
    <t>Stopanska banka Bitola</t>
  </si>
  <si>
    <t>Stopanska banka Skopje</t>
  </si>
  <si>
    <t>TTK banka Skopje</t>
  </si>
  <si>
    <t>UNI banka Skopje</t>
  </si>
  <si>
    <t>Total</t>
  </si>
  <si>
    <t>Large banks</t>
  </si>
  <si>
    <t>Medium-size banks</t>
  </si>
  <si>
    <t>Small-size banks</t>
  </si>
  <si>
    <t>A. The off-balance sheet items at the end of the previous month</t>
  </si>
  <si>
    <t>1. Covered off-balance sheet items</t>
  </si>
  <si>
    <t xml:space="preserve">  - guarantees</t>
  </si>
  <si>
    <t xml:space="preserve">  - letters of credit</t>
  </si>
  <si>
    <t xml:space="preserve">  -other off balance sheet items</t>
  </si>
  <si>
    <t>2.Uncovered off-balance sheet items</t>
  </si>
  <si>
    <t>B. The off balance sheet items exposed during the current month</t>
  </si>
  <si>
    <t>C. The off balance sheet items at the end of the current month</t>
  </si>
  <si>
    <t>D. Off-balance sheet items, paid on the burden of the bank, at the end of the previous month</t>
  </si>
  <si>
    <t>1.Uncovered off-balance sheet items</t>
  </si>
  <si>
    <t>E. Off-balance sheet items, paid on the burden of the bank, during the current month</t>
  </si>
  <si>
    <t>F. Collected claims during the current month regarding the off-balance sheet items, paid on the burden of the bank, during the same month</t>
  </si>
  <si>
    <t>G. Collected claims during the current month regarding the off-balance sheet items, paid on the burden of the bank, during the previous period</t>
  </si>
  <si>
    <t>H. Off-balance sheet items, paid on the burden of the bank, at the end of the current month H=(D+E)-(F+G)</t>
  </si>
  <si>
    <t>I. Gain/Loss from FX operation</t>
  </si>
  <si>
    <t>J. Off - balance sheet items, paid on the burden of the bank, at the end of the current month, after gain/loss from FX operations J=H+I</t>
  </si>
  <si>
    <t>Capital banka Skopje</t>
  </si>
  <si>
    <t>RBSM Skopje</t>
  </si>
  <si>
    <t>February</t>
  </si>
  <si>
    <t>Октомври</t>
  </si>
  <si>
    <t>Ноември</t>
  </si>
  <si>
    <t>Декември</t>
  </si>
  <si>
    <t xml:space="preserve">  - гаранции</t>
  </si>
  <si>
    <t xml:space="preserve">  - акредитиви</t>
  </si>
  <si>
    <t>1. Покриени вонбилансни ставки</t>
  </si>
  <si>
    <t>2. Непокриени вонбилансни ставки</t>
  </si>
  <si>
    <t>1. Непокриени вонбилансни ставки</t>
  </si>
  <si>
    <t>Ѓ. Наплатени побарувања во текот на месецот по основ на паднати вонбилансни ставки во текот на месецот</t>
  </si>
  <si>
    <t>Е. Наплатени побарувања во текот на месецот по основ на паднати вонбилансни ставки во текот на претходниот период</t>
  </si>
  <si>
    <t>Ж. Состојба на паднати вонбилансни ставки на товар на банката на крајот на месецот Ж=(Г+Д)-(Ѓ+Е)</t>
  </si>
  <si>
    <t>Вкупно</t>
  </si>
  <si>
    <t>Група големи банки</t>
  </si>
  <si>
    <t>Група средни банки</t>
  </si>
  <si>
    <t>Група мали банки</t>
  </si>
  <si>
    <t>во 000 денари</t>
  </si>
  <si>
    <t>A. Состојба на вонбилансните ставки на крајот од претходниот месец</t>
  </si>
  <si>
    <t xml:space="preserve">  - останато</t>
  </si>
  <si>
    <t>Б. Новоодобрени вонбилансни ставки во текот на месецот</t>
  </si>
  <si>
    <t>В. Состојба на вонбилансните ставки на крајот на месецот</t>
  </si>
  <si>
    <t>З. Курсни разлики</t>
  </si>
  <si>
    <t>Г. Состојба на вонбилансните ставки паднати на товар на банката на крајот од претходниот месец</t>
  </si>
  <si>
    <t>Д. Вонбилансни ставки паднати на товар на банката во текот на месецот</t>
  </si>
  <si>
    <t>S. Вонбилансни ставки, паднати на товар на банката, на крајот на тековниот месец, по курсни разлики S=Ж+З</t>
  </si>
  <si>
    <t>Вонбилансни активности, во октомври 2021 година</t>
  </si>
  <si>
    <t>Вонбилансни активности, во ноември 2021 година</t>
  </si>
  <si>
    <t>Вонбилансни активности, во декември 2021 година</t>
  </si>
  <si>
    <t>Група големи банки*</t>
  </si>
  <si>
    <t>* Податоците за „Г. Состојба на вонбилансните ставки паднати на товар на банката на крајот од претходниот месец“ (октомври), беа ревидирани од една голема банка. Податоците презентирани во овој извештај се точни и конечни.</t>
  </si>
  <si>
    <t>* Податоците за „Г. Состојба на вонбилансните ставки паднати на товар на банката на крајот од претходниот месец“ (ноември), беа ревидирани од една голема банка. Податоците презентирани во овој извештај се точни и конечни.</t>
  </si>
  <si>
    <t>Вонбилансни активности, во јануари 2022 година</t>
  </si>
  <si>
    <t>Јануари</t>
  </si>
  <si>
    <t>Вонбилансни активности, во февруари 2022 година</t>
  </si>
  <si>
    <t>Февруари</t>
  </si>
  <si>
    <t>Вонбилансни активности, во март 2022 година</t>
  </si>
  <si>
    <t>Март</t>
  </si>
  <si>
    <t>Април</t>
  </si>
  <si>
    <t>Вонбилансни активности, во април 2022 година</t>
  </si>
  <si>
    <t>Мај</t>
  </si>
  <si>
    <t>Вонбилансни активности, во мај 2022 година</t>
  </si>
  <si>
    <t>Јуни</t>
  </si>
  <si>
    <t>Вонбилансни активности, во јуни 2022 година</t>
  </si>
  <si>
    <t>* Податоците за „Г. Состојба на вонбилансните ставки паднати на товар на банката на крајот од претходниот месец“ (март), беа ревидирани од една голема банка. Податоците презентирани во овој извештај се точни и конечни.</t>
  </si>
  <si>
    <t>Група средни банки*</t>
  </si>
  <si>
    <t>* Податоците за „Г. Состојба на вонбилансните ставки паднати на товар на банката на крајот од претходниот месец“ (мај), беа ревидирани од една средна банка. Податоците презентирани во овој извештај се точни и конечни.</t>
  </si>
  <si>
    <t>Вонбилансни активности, во јули 2022 година</t>
  </si>
  <si>
    <t>Јули</t>
  </si>
  <si>
    <t>Вонбилансни активности, во август 2022 година</t>
  </si>
  <si>
    <t>Август</t>
  </si>
  <si>
    <t>Вонбилансни активности, во септември 2022 година</t>
  </si>
  <si>
    <t>Септември</t>
  </si>
  <si>
    <t>* Податоците за „Г. Состојба на вонбилансните ставки паднати на товар на банката на крајот од претходниот месец“ (јуни), беа ревидирани од една средна банка. Податоците презентирани во овој извештај се точни и конечни.</t>
  </si>
  <si>
    <t>* Податоците за „A. Состојба на вонбилансните ставки на крајот од претходниот месец“ (август), беа ревидирани од една средна банка. Податоците презентирани во овој извештај се точни и конечни.</t>
  </si>
  <si>
    <t>Вонбилансни активности, во октомври 2022 година</t>
  </si>
  <si>
    <t>Вонбилансни активности, во ноември 2022 година</t>
  </si>
  <si>
    <t>Вонбилансни активности, во декември 2022 година</t>
  </si>
  <si>
    <t>Вонбилансни активности, во јануари 2023 година</t>
  </si>
  <si>
    <t>Вонбилансни активности, во февруари 2023 година</t>
  </si>
  <si>
    <t>Вонбилансни активности, во март 2023 година</t>
  </si>
  <si>
    <t>Вонбилансни активности, во април 2023 година</t>
  </si>
  <si>
    <t>Вонбилансни активности, во мај 2023 година</t>
  </si>
  <si>
    <t>Вонбилансни активности, во јуни 2023 година</t>
  </si>
  <si>
    <t>Вонбилансни активности, во јули 2023 година</t>
  </si>
  <si>
    <t>Вонбилансни активности, во август 2023 година</t>
  </si>
  <si>
    <t>Вонбилансни активности, во септември 2023 година</t>
  </si>
  <si>
    <t>* Податоците за „Г. Состојба на вонбилансните ставки паднати на товар на банката на крајот од претходниот месец“ (август), беа ревидирани од една голема банка. Податоците презентирани во овој извештај се точни и конечни.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</si>
</sst>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
  </numFmts>
  <fonts count="13" x14ac:knownFonts="1">
    <font>
      <sz val="10"/>
      <name val="Arial"/>
      <family val="2"/>
      <charset val="204"/>
    </font>
    <font>
      <sz val="11"/>
      <color theme="1"/>
      <name val="Calibri"/>
      <family val="2"/>
      <scheme val="minor"/>
    </font>
    <font>
      <sz val="10"/>
      <name val="Arial"/>
      <family val="2"/>
      <charset val="204"/>
    </font>
    <font>
      <sz val="9"/>
      <name val="Arial"/>
      <family val="2"/>
    </font>
    <font>
      <b/>
      <sz val="9"/>
      <name val="Arial"/>
      <family val="2"/>
    </font>
    <font>
      <sz val="9"/>
      <color theme="1"/>
      <name val="Arial"/>
      <family val="2"/>
    </font>
    <font>
      <sz val="10"/>
      <name val="Arial"/>
      <family val="2"/>
    </font>
    <font>
      <sz val="11"/>
      <color theme="1"/>
      <name val="Calibri"/>
      <family val="2"/>
      <charset val="204"/>
      <scheme val="minor"/>
    </font>
    <font>
      <sz val="9"/>
      <color rgb="FFFF0000"/>
      <name val="Arial"/>
      <family val="2"/>
    </font>
    <font>
      <sz val="10"/>
      <name val="Arial"/>
      <family val="2"/>
      <charset val="204"/>
    </font>
    <font>
      <sz val="9"/>
      <name val="Arial"/>
      <family val="2"/>
      <charset val="204"/>
    </font>
    <font>
      <sz val="9"/>
      <name val="Tahoma"/>
      <family val="2"/>
      <charset val="204"/>
    </font>
    <font>
      <b/>
      <sz val="9"/>
      <name val="Tahoma"/>
      <family val="2"/>
      <charset val="204"/>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s>
  <cellStyleXfs count="11">
    <xf numFmtId="0" fontId="0" fillId="0" borderId="0"/>
    <xf numFmtId="0" fontId="6" fillId="0" borderId="0"/>
    <xf numFmtId="0" fontId="2" fillId="0" borderId="0"/>
    <xf numFmtId="43" fontId="2" fillId="0" borderId="0" applyFont="0" applyFill="0" applyBorder="0" applyAlignment="0" applyProtection="0"/>
    <xf numFmtId="0" fontId="6" fillId="0" borderId="0"/>
    <xf numFmtId="0" fontId="6" fillId="0" borderId="0"/>
    <xf numFmtId="0" fontId="1" fillId="0" borderId="0"/>
    <xf numFmtId="0" fontId="7" fillId="0" borderId="0"/>
    <xf numFmtId="0" fontId="1" fillId="0" borderId="0"/>
    <xf numFmtId="43" fontId="6" fillId="0" borderId="0" applyFont="0" applyFill="0" applyBorder="0" applyAlignment="0" applyProtection="0"/>
    <xf numFmtId="0" fontId="9" fillId="0" borderId="0"/>
  </cellStyleXfs>
  <cellXfs count="83">
    <xf numFmtId="0" fontId="0" fillId="0" borderId="0" xfId="0"/>
    <xf numFmtId="0" fontId="3" fillId="0" borderId="0" xfId="0" applyFont="1"/>
    <xf numFmtId="0" fontId="3" fillId="0" borderId="0" xfId="0" applyFont="1" applyAlignment="1">
      <alignment horizontal="right"/>
    </xf>
    <xf numFmtId="0" fontId="4" fillId="0" borderId="0" xfId="0" applyFont="1" applyAlignment="1">
      <alignment horizontal="center" vertical="center" wrapText="1"/>
    </xf>
    <xf numFmtId="0" fontId="4" fillId="0" borderId="4" xfId="0" applyFont="1" applyBorder="1" applyAlignment="1">
      <alignment horizontal="left" wrapText="1"/>
    </xf>
    <xf numFmtId="0" fontId="4" fillId="0" borderId="8" xfId="0" applyFont="1" applyBorder="1" applyAlignment="1">
      <alignment wrapText="1"/>
    </xf>
    <xf numFmtId="3" fontId="3" fillId="0" borderId="0" xfId="0" applyNumberFormat="1" applyFont="1"/>
    <xf numFmtId="0" fontId="6" fillId="0" borderId="0" xfId="1"/>
    <xf numFmtId="0" fontId="3" fillId="0" borderId="0" xfId="2" applyFont="1"/>
    <xf numFmtId="3" fontId="3" fillId="0" borderId="0" xfId="0" applyNumberFormat="1" applyFont="1" applyFill="1"/>
    <xf numFmtId="0" fontId="3" fillId="0" borderId="19" xfId="10" applyFont="1" applyBorder="1"/>
    <xf numFmtId="0" fontId="3" fillId="0" borderId="18" xfId="10" applyFont="1" applyBorder="1"/>
    <xf numFmtId="3" fontId="3" fillId="0" borderId="18" xfId="10" applyNumberFormat="1" applyFont="1" applyBorder="1"/>
    <xf numFmtId="0" fontId="3" fillId="0" borderId="20" xfId="10" applyFont="1" applyBorder="1" applyAlignment="1">
      <alignment horizontal="right"/>
    </xf>
    <xf numFmtId="0" fontId="3" fillId="0" borderId="0" xfId="10" applyFont="1"/>
    <xf numFmtId="14" fontId="4" fillId="0" borderId="1" xfId="10" applyNumberFormat="1" applyFont="1" applyBorder="1" applyAlignment="1">
      <alignment horizontal="center" wrapText="1"/>
    </xf>
    <xf numFmtId="0" fontId="4" fillId="0" borderId="2" xfId="10" applyFont="1" applyBorder="1" applyAlignment="1">
      <alignment horizontal="center" wrapText="1"/>
    </xf>
    <xf numFmtId="14" fontId="4" fillId="2" borderId="2" xfId="10" applyNumberFormat="1" applyFont="1" applyFill="1" applyBorder="1" applyAlignment="1">
      <alignment horizontal="center" wrapText="1"/>
    </xf>
    <xf numFmtId="14" fontId="4" fillId="0" borderId="2" xfId="10" applyNumberFormat="1" applyFont="1" applyBorder="1" applyAlignment="1">
      <alignment horizontal="center" wrapText="1"/>
    </xf>
    <xf numFmtId="14" fontId="4" fillId="2" borderId="3" xfId="10" applyNumberFormat="1" applyFont="1" applyFill="1" applyBorder="1" applyAlignment="1">
      <alignment horizontal="center" wrapText="1"/>
    </xf>
    <xf numFmtId="0" fontId="4" fillId="0" borderId="0" xfId="10" applyFont="1" applyAlignment="1">
      <alignment wrapText="1"/>
    </xf>
    <xf numFmtId="0" fontId="4" fillId="0" borderId="4" xfId="10" applyFont="1" applyBorder="1" applyAlignment="1">
      <alignment horizontal="left" wrapText="1"/>
    </xf>
    <xf numFmtId="3" fontId="3" fillId="0" borderId="5" xfId="10" applyNumberFormat="1" applyFont="1" applyBorder="1" applyAlignment="1">
      <alignment horizontal="right" wrapText="1"/>
    </xf>
    <xf numFmtId="3" fontId="3" fillId="0" borderId="6" xfId="10" applyNumberFormat="1" applyFont="1" applyBorder="1" applyAlignment="1">
      <alignment horizontal="right" wrapText="1"/>
    </xf>
    <xf numFmtId="3" fontId="3" fillId="0" borderId="7" xfId="10" applyNumberFormat="1" applyFont="1" applyBorder="1" applyAlignment="1">
      <alignment horizontal="right" wrapText="1"/>
    </xf>
    <xf numFmtId="3" fontId="3" fillId="0" borderId="0" xfId="10" applyNumberFormat="1" applyFont="1" applyAlignment="1">
      <alignment wrapText="1"/>
    </xf>
    <xf numFmtId="0" fontId="3" fillId="0" borderId="0" xfId="10" applyFont="1" applyAlignment="1">
      <alignment wrapText="1"/>
    </xf>
    <xf numFmtId="0" fontId="3" fillId="0" borderId="8" xfId="10" applyFont="1" applyBorder="1" applyAlignment="1">
      <alignment wrapText="1"/>
    </xf>
    <xf numFmtId="3" fontId="3" fillId="0" borderId="9" xfId="10" applyNumberFormat="1" applyFont="1" applyBorder="1" applyAlignment="1">
      <alignment horizontal="right" wrapText="1"/>
    </xf>
    <xf numFmtId="0" fontId="3" fillId="0" borderId="10" xfId="10" applyFont="1" applyBorder="1" applyAlignment="1">
      <alignment wrapText="1"/>
    </xf>
    <xf numFmtId="3" fontId="3" fillId="0" borderId="11" xfId="10" applyNumberFormat="1" applyFont="1" applyBorder="1" applyAlignment="1">
      <alignment horizontal="right" wrapText="1"/>
    </xf>
    <xf numFmtId="3" fontId="3" fillId="0" borderId="12" xfId="10" applyNumberFormat="1" applyFont="1" applyBorder="1" applyAlignment="1">
      <alignment horizontal="right" wrapText="1"/>
    </xf>
    <xf numFmtId="0" fontId="3" fillId="0" borderId="4" xfId="10" applyFont="1" applyBorder="1" applyAlignment="1">
      <alignment wrapText="1"/>
    </xf>
    <xf numFmtId="3" fontId="5" fillId="0" borderId="11" xfId="10" applyNumberFormat="1" applyFont="1" applyBorder="1" applyAlignment="1">
      <alignment horizontal="right" wrapText="1"/>
    </xf>
    <xf numFmtId="0" fontId="4" fillId="0" borderId="8" xfId="10" applyFont="1" applyBorder="1" applyAlignment="1">
      <alignment wrapText="1"/>
    </xf>
    <xf numFmtId="3" fontId="3" fillId="0" borderId="11" xfId="10" applyNumberFormat="1" applyFont="1" applyBorder="1" applyAlignment="1">
      <alignment wrapText="1"/>
    </xf>
    <xf numFmtId="3" fontId="3" fillId="0" borderId="5" xfId="10" applyNumberFormat="1" applyFont="1" applyBorder="1" applyAlignment="1">
      <alignment wrapText="1"/>
    </xf>
    <xf numFmtId="3" fontId="3" fillId="0" borderId="21" xfId="10" applyNumberFormat="1" applyFont="1" applyBorder="1" applyAlignment="1">
      <alignment horizontal="right" wrapText="1"/>
    </xf>
    <xf numFmtId="3" fontId="3" fillId="0" borderId="0" xfId="10" applyNumberFormat="1" applyFont="1" applyAlignment="1">
      <alignment horizontal="right" wrapText="1"/>
    </xf>
    <xf numFmtId="3" fontId="3" fillId="0" borderId="22" xfId="10" applyNumberFormat="1" applyFont="1" applyBorder="1" applyAlignment="1">
      <alignment horizontal="right" wrapText="1"/>
    </xf>
    <xf numFmtId="3" fontId="3" fillId="0" borderId="12" xfId="10" applyNumberFormat="1" applyFont="1" applyBorder="1" applyAlignment="1">
      <alignment wrapText="1"/>
    </xf>
    <xf numFmtId="0" fontId="4" fillId="0" borderId="1" xfId="10" applyFont="1" applyBorder="1" applyAlignment="1">
      <alignment wrapText="1"/>
    </xf>
    <xf numFmtId="3" fontId="3" fillId="0" borderId="13" xfId="10" applyNumberFormat="1" applyFont="1" applyBorder="1" applyAlignment="1">
      <alignment horizontal="right" wrapText="1"/>
    </xf>
    <xf numFmtId="3" fontId="3" fillId="0" borderId="17" xfId="10" applyNumberFormat="1" applyFont="1" applyBorder="1" applyAlignment="1">
      <alignment horizontal="right" wrapText="1"/>
    </xf>
    <xf numFmtId="0" fontId="4" fillId="0" borderId="14" xfId="10" applyFont="1" applyBorder="1" applyAlignment="1">
      <alignment wrapText="1"/>
    </xf>
    <xf numFmtId="3" fontId="3" fillId="0" borderId="15" xfId="10" applyNumberFormat="1" applyFont="1" applyBorder="1" applyAlignment="1">
      <alignment horizontal="right" wrapText="1"/>
    </xf>
    <xf numFmtId="3" fontId="3" fillId="0" borderId="16" xfId="10" applyNumberFormat="1" applyFont="1" applyBorder="1" applyAlignment="1">
      <alignment horizontal="right" wrapText="1"/>
    </xf>
    <xf numFmtId="3" fontId="3" fillId="0" borderId="0" xfId="10" applyNumberFormat="1" applyFont="1"/>
    <xf numFmtId="3" fontId="8" fillId="0" borderId="0" xfId="10" applyNumberFormat="1" applyFont="1"/>
    <xf numFmtId="3" fontId="10" fillId="0" borderId="11" xfId="10" applyNumberFormat="1" applyFont="1" applyBorder="1" applyAlignment="1">
      <alignment horizontal="right" wrapText="1"/>
    </xf>
    <xf numFmtId="0" fontId="11" fillId="0" borderId="0" xfId="10" applyFont="1"/>
    <xf numFmtId="0" fontId="11" fillId="0" borderId="0" xfId="0" applyFont="1"/>
    <xf numFmtId="0" fontId="11" fillId="0" borderId="0" xfId="0" applyFont="1" applyAlignment="1">
      <alignment horizontal="right"/>
    </xf>
    <xf numFmtId="0" fontId="12" fillId="0" borderId="25"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0" xfId="10" applyFont="1" applyAlignment="1">
      <alignment wrapText="1"/>
    </xf>
    <xf numFmtId="0" fontId="11" fillId="0" borderId="0" xfId="10" applyFont="1" applyAlignment="1">
      <alignment wrapText="1"/>
    </xf>
    <xf numFmtId="14" fontId="12" fillId="0" borderId="26" xfId="10" applyNumberFormat="1" applyFont="1" applyFill="1" applyBorder="1" applyAlignment="1">
      <alignment horizontal="center" vertical="center" wrapText="1"/>
    </xf>
    <xf numFmtId="0" fontId="12" fillId="0" borderId="27" xfId="10" applyFont="1" applyBorder="1" applyAlignment="1">
      <alignment horizontal="left" vertical="center" wrapText="1"/>
    </xf>
    <xf numFmtId="0" fontId="11" fillId="0" borderId="28" xfId="10" applyFont="1" applyBorder="1" applyAlignment="1">
      <alignment horizontal="left" vertical="center" wrapText="1"/>
    </xf>
    <xf numFmtId="0" fontId="12" fillId="0" borderId="28" xfId="10" applyFont="1" applyBorder="1" applyAlignment="1">
      <alignment horizontal="left" vertical="center" wrapText="1"/>
    </xf>
    <xf numFmtId="0" fontId="12" fillId="0" borderId="29" xfId="10" applyFont="1" applyBorder="1" applyAlignment="1">
      <alignment horizontal="left" vertical="center" wrapText="1"/>
    </xf>
    <xf numFmtId="3" fontId="11" fillId="0" borderId="1" xfId="10" applyNumberFormat="1" applyFont="1" applyBorder="1" applyAlignment="1">
      <alignment horizontal="center" vertical="center" wrapText="1"/>
    </xf>
    <xf numFmtId="3" fontId="11" fillId="0" borderId="2" xfId="10" applyNumberFormat="1" applyFont="1" applyBorder="1" applyAlignment="1">
      <alignment horizontal="center" vertical="center" wrapText="1"/>
    </xf>
    <xf numFmtId="3" fontId="11" fillId="0" borderId="3" xfId="10" applyNumberFormat="1" applyFont="1" applyBorder="1" applyAlignment="1">
      <alignment horizontal="center" vertical="center" wrapText="1"/>
    </xf>
    <xf numFmtId="3" fontId="11" fillId="0" borderId="8" xfId="10" applyNumberFormat="1" applyFont="1" applyBorder="1" applyAlignment="1">
      <alignment horizontal="center" vertical="center" wrapText="1"/>
    </xf>
    <xf numFmtId="3" fontId="11" fillId="0" borderId="6" xfId="10" applyNumberFormat="1" applyFont="1" applyBorder="1" applyAlignment="1">
      <alignment horizontal="center" vertical="center" wrapText="1"/>
    </xf>
    <xf numFmtId="3" fontId="11" fillId="0" borderId="9" xfId="10" applyNumberFormat="1" applyFont="1" applyBorder="1" applyAlignment="1">
      <alignment horizontal="center" vertical="center" wrapText="1"/>
    </xf>
    <xf numFmtId="3" fontId="11" fillId="0" borderId="6" xfId="10" applyNumberFormat="1" applyFont="1" applyBorder="1" applyAlignment="1">
      <alignment horizontal="center" vertical="center"/>
    </xf>
    <xf numFmtId="3" fontId="11" fillId="0" borderId="9" xfId="10" applyNumberFormat="1" applyFont="1" applyBorder="1" applyAlignment="1">
      <alignment horizontal="center" vertical="center"/>
    </xf>
    <xf numFmtId="3" fontId="11" fillId="0" borderId="14" xfId="10" applyNumberFormat="1" applyFont="1" applyBorder="1" applyAlignment="1">
      <alignment horizontal="center" vertical="center" wrapText="1"/>
    </xf>
    <xf numFmtId="3" fontId="11" fillId="0" borderId="15" xfId="10" applyNumberFormat="1" applyFont="1" applyBorder="1" applyAlignment="1">
      <alignment horizontal="center" vertical="center"/>
    </xf>
    <xf numFmtId="3" fontId="11" fillId="0" borderId="16" xfId="10" applyNumberFormat="1" applyFont="1" applyBorder="1" applyAlignment="1">
      <alignment horizontal="center" vertical="center"/>
    </xf>
    <xf numFmtId="0" fontId="11" fillId="0" borderId="0" xfId="10" applyFont="1" applyBorder="1" applyAlignment="1">
      <alignment horizontal="center"/>
    </xf>
    <xf numFmtId="0" fontId="11" fillId="0" borderId="30" xfId="10" applyFont="1" applyBorder="1"/>
    <xf numFmtId="164" fontId="11" fillId="0" borderId="0" xfId="10" applyNumberFormat="1" applyFont="1" applyAlignment="1">
      <alignment wrapText="1"/>
    </xf>
    <xf numFmtId="3" fontId="11" fillId="0" borderId="0" xfId="10" applyNumberFormat="1" applyFont="1"/>
    <xf numFmtId="3" fontId="11" fillId="0" borderId="0" xfId="10" applyNumberFormat="1" applyFont="1" applyAlignment="1">
      <alignment wrapText="1"/>
    </xf>
    <xf numFmtId="3" fontId="11" fillId="0" borderId="15" xfId="10" applyNumberFormat="1" applyFont="1" applyBorder="1" applyAlignment="1">
      <alignment horizontal="center" vertical="center" wrapText="1"/>
    </xf>
    <xf numFmtId="3" fontId="11" fillId="0" borderId="16" xfId="10" applyNumberFormat="1" applyFont="1" applyBorder="1" applyAlignment="1">
      <alignment horizontal="center" vertical="center" wrapText="1"/>
    </xf>
    <xf numFmtId="0" fontId="12" fillId="0" borderId="0" xfId="10" applyFont="1" applyBorder="1" applyAlignment="1">
      <alignment horizontal="center"/>
    </xf>
    <xf numFmtId="0" fontId="11" fillId="0" borderId="0" xfId="10" applyFont="1" applyAlignment="1">
      <alignment horizontal="left" vertical="center" wrapText="1"/>
    </xf>
  </cellXfs>
  <cellStyles count="11">
    <cellStyle name="Comma 2" xfId="3"/>
    <cellStyle name="Comma 3" xfId="9"/>
    <cellStyle name="Normal" xfId="0" builtinId="0"/>
    <cellStyle name="Normal 2" xfId="1"/>
    <cellStyle name="Normal 2 2" xfId="4"/>
    <cellStyle name="Normal 3" xfId="5"/>
    <cellStyle name="Normal 4" xfId="6"/>
    <cellStyle name="Normal 5" xfId="2"/>
    <cellStyle name="Normal 6" xfId="7"/>
    <cellStyle name="Normal 7" xfId="8"/>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5"/>
  <sheetViews>
    <sheetView workbookViewId="0">
      <pane xSplit="2" topLeftCell="C1" activePane="topRight" state="frozen"/>
      <selection pane="topRight"/>
    </sheetView>
  </sheetViews>
  <sheetFormatPr defaultRowHeight="12" x14ac:dyDescent="0.2"/>
  <cols>
    <col min="1" max="1" width="38.140625" style="14" bestFit="1" customWidth="1"/>
    <col min="2" max="2" width="11.7109375" style="14" customWidth="1"/>
    <col min="3" max="4" width="10" style="14" customWidth="1"/>
    <col min="5" max="5" width="10.140625" style="14" customWidth="1"/>
    <col min="6" max="6" width="10.85546875" style="14" customWidth="1"/>
    <col min="7" max="17" width="10.140625" style="14" customWidth="1"/>
    <col min="18" max="18" width="4.28515625" style="14" customWidth="1"/>
    <col min="19" max="22" width="12.7109375" style="14" customWidth="1"/>
    <col min="23" max="23" width="4.7109375" style="14" customWidth="1"/>
    <col min="24" max="64" width="8.85546875" style="14"/>
    <col min="65" max="65" width="38.140625" style="14" bestFit="1" customWidth="1"/>
    <col min="66" max="82" width="11.7109375" style="14" customWidth="1"/>
    <col min="83" max="320" width="8.85546875" style="14"/>
    <col min="321" max="321" width="38.140625" style="14" bestFit="1" customWidth="1"/>
    <col min="322" max="338" width="11.7109375" style="14" customWidth="1"/>
    <col min="339" max="576" width="8.85546875" style="14"/>
    <col min="577" max="577" width="38.140625" style="14" bestFit="1" customWidth="1"/>
    <col min="578" max="594" width="11.7109375" style="14" customWidth="1"/>
    <col min="595" max="832" width="8.85546875" style="14"/>
    <col min="833" max="833" width="38.140625" style="14" bestFit="1" customWidth="1"/>
    <col min="834" max="850" width="11.7109375" style="14" customWidth="1"/>
    <col min="851" max="1088" width="8.85546875" style="14"/>
    <col min="1089" max="1089" width="38.140625" style="14" bestFit="1" customWidth="1"/>
    <col min="1090" max="1106" width="11.7109375" style="14" customWidth="1"/>
    <col min="1107" max="1344" width="8.85546875" style="14"/>
    <col min="1345" max="1345" width="38.140625" style="14" bestFit="1" customWidth="1"/>
    <col min="1346" max="1362" width="11.7109375" style="14" customWidth="1"/>
    <col min="1363" max="1600" width="8.85546875" style="14"/>
    <col min="1601" max="1601" width="38.140625" style="14" bestFit="1" customWidth="1"/>
    <col min="1602" max="1618" width="11.7109375" style="14" customWidth="1"/>
    <col min="1619" max="1856" width="8.85546875" style="14"/>
    <col min="1857" max="1857" width="38.140625" style="14" bestFit="1" customWidth="1"/>
    <col min="1858" max="1874" width="11.7109375" style="14" customWidth="1"/>
    <col min="1875" max="2112" width="8.85546875" style="14"/>
    <col min="2113" max="2113" width="38.140625" style="14" bestFit="1" customWidth="1"/>
    <col min="2114" max="2130" width="11.7109375" style="14" customWidth="1"/>
    <col min="2131" max="2368" width="8.85546875" style="14"/>
    <col min="2369" max="2369" width="38.140625" style="14" bestFit="1" customWidth="1"/>
    <col min="2370" max="2386" width="11.7109375" style="14" customWidth="1"/>
    <col min="2387" max="2624" width="8.85546875" style="14"/>
    <col min="2625" max="2625" width="38.140625" style="14" bestFit="1" customWidth="1"/>
    <col min="2626" max="2642" width="11.7109375" style="14" customWidth="1"/>
    <col min="2643" max="2880" width="8.85546875" style="14"/>
    <col min="2881" max="2881" width="38.140625" style="14" bestFit="1" customWidth="1"/>
    <col min="2882" max="2898" width="11.7109375" style="14" customWidth="1"/>
    <col min="2899" max="3136" width="8.85546875" style="14"/>
    <col min="3137" max="3137" width="38.140625" style="14" bestFit="1" customWidth="1"/>
    <col min="3138" max="3154" width="11.7109375" style="14" customWidth="1"/>
    <col min="3155" max="3392" width="8.85546875" style="14"/>
    <col min="3393" max="3393" width="38.140625" style="14" bestFit="1" customWidth="1"/>
    <col min="3394" max="3410" width="11.7109375" style="14" customWidth="1"/>
    <col min="3411" max="3648" width="8.85546875" style="14"/>
    <col min="3649" max="3649" width="38.140625" style="14" bestFit="1" customWidth="1"/>
    <col min="3650" max="3666" width="11.7109375" style="14" customWidth="1"/>
    <col min="3667" max="3904" width="8.85546875" style="14"/>
    <col min="3905" max="3905" width="38.140625" style="14" bestFit="1" customWidth="1"/>
    <col min="3906" max="3922" width="11.7109375" style="14" customWidth="1"/>
    <col min="3923" max="4160" width="8.85546875" style="14"/>
    <col min="4161" max="4161" width="38.140625" style="14" bestFit="1" customWidth="1"/>
    <col min="4162" max="4178" width="11.7109375" style="14" customWidth="1"/>
    <col min="4179" max="4416" width="8.85546875" style="14"/>
    <col min="4417" max="4417" width="38.140625" style="14" bestFit="1" customWidth="1"/>
    <col min="4418" max="4434" width="11.7109375" style="14" customWidth="1"/>
    <col min="4435" max="4672" width="8.85546875" style="14"/>
    <col min="4673" max="4673" width="38.140625" style="14" bestFit="1" customWidth="1"/>
    <col min="4674" max="4690" width="11.7109375" style="14" customWidth="1"/>
    <col min="4691" max="4928" width="8.85546875" style="14"/>
    <col min="4929" max="4929" width="38.140625" style="14" bestFit="1" customWidth="1"/>
    <col min="4930" max="4946" width="11.7109375" style="14" customWidth="1"/>
    <col min="4947" max="5184" width="8.85546875" style="14"/>
    <col min="5185" max="5185" width="38.140625" style="14" bestFit="1" customWidth="1"/>
    <col min="5186" max="5202" width="11.7109375" style="14" customWidth="1"/>
    <col min="5203" max="5440" width="8.85546875" style="14"/>
    <col min="5441" max="5441" width="38.140625" style="14" bestFit="1" customWidth="1"/>
    <col min="5442" max="5458" width="11.7109375" style="14" customWidth="1"/>
    <col min="5459" max="5696" width="8.85546875" style="14"/>
    <col min="5697" max="5697" width="38.140625" style="14" bestFit="1" customWidth="1"/>
    <col min="5698" max="5714" width="11.7109375" style="14" customWidth="1"/>
    <col min="5715" max="5952" width="8.85546875" style="14"/>
    <col min="5953" max="5953" width="38.140625" style="14" bestFit="1" customWidth="1"/>
    <col min="5954" max="5970" width="11.7109375" style="14" customWidth="1"/>
    <col min="5971" max="6208" width="8.85546875" style="14"/>
    <col min="6209" max="6209" width="38.140625" style="14" bestFit="1" customWidth="1"/>
    <col min="6210" max="6226" width="11.7109375" style="14" customWidth="1"/>
    <col min="6227" max="6464" width="8.85546875" style="14"/>
    <col min="6465" max="6465" width="38.140625" style="14" bestFit="1" customWidth="1"/>
    <col min="6466" max="6482" width="11.7109375" style="14" customWidth="1"/>
    <col min="6483" max="6720" width="8.85546875" style="14"/>
    <col min="6721" max="6721" width="38.140625" style="14" bestFit="1" customWidth="1"/>
    <col min="6722" max="6738" width="11.7109375" style="14" customWidth="1"/>
    <col min="6739" max="6976" width="8.85546875" style="14"/>
    <col min="6977" max="6977" width="38.140625" style="14" bestFit="1" customWidth="1"/>
    <col min="6978" max="6994" width="11.7109375" style="14" customWidth="1"/>
    <col min="6995" max="7232" width="8.85546875" style="14"/>
    <col min="7233" max="7233" width="38.140625" style="14" bestFit="1" customWidth="1"/>
    <col min="7234" max="7250" width="11.7109375" style="14" customWidth="1"/>
    <col min="7251" max="7488" width="8.85546875" style="14"/>
    <col min="7489" max="7489" width="38.140625" style="14" bestFit="1" customWidth="1"/>
    <col min="7490" max="7506" width="11.7109375" style="14" customWidth="1"/>
    <col min="7507" max="7744" width="8.85546875" style="14"/>
    <col min="7745" max="7745" width="38.140625" style="14" bestFit="1" customWidth="1"/>
    <col min="7746" max="7762" width="11.7109375" style="14" customWidth="1"/>
    <col min="7763" max="8000" width="8.85546875" style="14"/>
    <col min="8001" max="8001" width="38.140625" style="14" bestFit="1" customWidth="1"/>
    <col min="8002" max="8018" width="11.7109375" style="14" customWidth="1"/>
    <col min="8019" max="8256" width="8.85546875" style="14"/>
    <col min="8257" max="8257" width="38.140625" style="14" bestFit="1" customWidth="1"/>
    <col min="8258" max="8274" width="11.7109375" style="14" customWidth="1"/>
    <col min="8275" max="8512" width="8.85546875" style="14"/>
    <col min="8513" max="8513" width="38.140625" style="14" bestFit="1" customWidth="1"/>
    <col min="8514" max="8530" width="11.7109375" style="14" customWidth="1"/>
    <col min="8531" max="8768" width="8.85546875" style="14"/>
    <col min="8769" max="8769" width="38.140625" style="14" bestFit="1" customWidth="1"/>
    <col min="8770" max="8786" width="11.7109375" style="14" customWidth="1"/>
    <col min="8787" max="9024" width="8.85546875" style="14"/>
    <col min="9025" max="9025" width="38.140625" style="14" bestFit="1" customWidth="1"/>
    <col min="9026" max="9042" width="11.7109375" style="14" customWidth="1"/>
    <col min="9043" max="9280" width="8.85546875" style="14"/>
    <col min="9281" max="9281" width="38.140625" style="14" bestFit="1" customWidth="1"/>
    <col min="9282" max="9298" width="11.7109375" style="14" customWidth="1"/>
    <col min="9299" max="9536" width="8.85546875" style="14"/>
    <col min="9537" max="9537" width="38.140625" style="14" bestFit="1" customWidth="1"/>
    <col min="9538" max="9554" width="11.7109375" style="14" customWidth="1"/>
    <col min="9555" max="9792" width="8.85546875" style="14"/>
    <col min="9793" max="9793" width="38.140625" style="14" bestFit="1" customWidth="1"/>
    <col min="9794" max="9810" width="11.7109375" style="14" customWidth="1"/>
    <col min="9811" max="10048" width="8.85546875" style="14"/>
    <col min="10049" max="10049" width="38.140625" style="14" bestFit="1" customWidth="1"/>
    <col min="10050" max="10066" width="11.7109375" style="14" customWidth="1"/>
    <col min="10067" max="10304" width="8.85546875" style="14"/>
    <col min="10305" max="10305" width="38.140625" style="14" bestFit="1" customWidth="1"/>
    <col min="10306" max="10322" width="11.7109375" style="14" customWidth="1"/>
    <col min="10323" max="10560" width="8.85546875" style="14"/>
    <col min="10561" max="10561" width="38.140625" style="14" bestFit="1" customWidth="1"/>
    <col min="10562" max="10578" width="11.7109375" style="14" customWidth="1"/>
    <col min="10579" max="10816" width="8.85546875" style="14"/>
    <col min="10817" max="10817" width="38.140625" style="14" bestFit="1" customWidth="1"/>
    <col min="10818" max="10834" width="11.7109375" style="14" customWidth="1"/>
    <col min="10835" max="11072" width="8.85546875" style="14"/>
    <col min="11073" max="11073" width="38.140625" style="14" bestFit="1" customWidth="1"/>
    <col min="11074" max="11090" width="11.7109375" style="14" customWidth="1"/>
    <col min="11091" max="11328" width="8.85546875" style="14"/>
    <col min="11329" max="11329" width="38.140625" style="14" bestFit="1" customWidth="1"/>
    <col min="11330" max="11346" width="11.7109375" style="14" customWidth="1"/>
    <col min="11347" max="11584" width="8.85546875" style="14"/>
    <col min="11585" max="11585" width="38.140625" style="14" bestFit="1" customWidth="1"/>
    <col min="11586" max="11602" width="11.7109375" style="14" customWidth="1"/>
    <col min="11603" max="11840" width="8.85546875" style="14"/>
    <col min="11841" max="11841" width="38.140625" style="14" bestFit="1" customWidth="1"/>
    <col min="11842" max="11858" width="11.7109375" style="14" customWidth="1"/>
    <col min="11859" max="12096" width="8.85546875" style="14"/>
    <col min="12097" max="12097" width="38.140625" style="14" bestFit="1" customWidth="1"/>
    <col min="12098" max="12114" width="11.7109375" style="14" customWidth="1"/>
    <col min="12115" max="12352" width="8.85546875" style="14"/>
    <col min="12353" max="12353" width="38.140625" style="14" bestFit="1" customWidth="1"/>
    <col min="12354" max="12370" width="11.7109375" style="14" customWidth="1"/>
    <col min="12371" max="12608" width="8.85546875" style="14"/>
    <col min="12609" max="12609" width="38.140625" style="14" bestFit="1" customWidth="1"/>
    <col min="12610" max="12626" width="11.7109375" style="14" customWidth="1"/>
    <col min="12627" max="12864" width="8.85546875" style="14"/>
    <col min="12865" max="12865" width="38.140625" style="14" bestFit="1" customWidth="1"/>
    <col min="12866" max="12882" width="11.7109375" style="14" customWidth="1"/>
    <col min="12883" max="13120" width="8.85546875" style="14"/>
    <col min="13121" max="13121" width="38.140625" style="14" bestFit="1" customWidth="1"/>
    <col min="13122" max="13138" width="11.7109375" style="14" customWidth="1"/>
    <col min="13139" max="13376" width="8.85546875" style="14"/>
    <col min="13377" max="13377" width="38.140625" style="14" bestFit="1" customWidth="1"/>
    <col min="13378" max="13394" width="11.7109375" style="14" customWidth="1"/>
    <col min="13395" max="13632" width="8.85546875" style="14"/>
    <col min="13633" max="13633" width="38.140625" style="14" bestFit="1" customWidth="1"/>
    <col min="13634" max="13650" width="11.7109375" style="14" customWidth="1"/>
    <col min="13651" max="13888" width="8.85546875" style="14"/>
    <col min="13889" max="13889" width="38.140625" style="14" bestFit="1" customWidth="1"/>
    <col min="13890" max="13906" width="11.7109375" style="14" customWidth="1"/>
    <col min="13907" max="14144" width="8.85546875" style="14"/>
    <col min="14145" max="14145" width="38.140625" style="14" bestFit="1" customWidth="1"/>
    <col min="14146" max="14162" width="11.7109375" style="14" customWidth="1"/>
    <col min="14163" max="14400" width="8.85546875" style="14"/>
    <col min="14401" max="14401" width="38.140625" style="14" bestFit="1" customWidth="1"/>
    <col min="14402" max="14418" width="11.7109375" style="14" customWidth="1"/>
    <col min="14419" max="14656" width="8.85546875" style="14"/>
    <col min="14657" max="14657" width="38.140625" style="14" bestFit="1" customWidth="1"/>
    <col min="14658" max="14674" width="11.7109375" style="14" customWidth="1"/>
    <col min="14675" max="14912" width="8.85546875" style="14"/>
    <col min="14913" max="14913" width="38.140625" style="14" bestFit="1" customWidth="1"/>
    <col min="14914" max="14930" width="11.7109375" style="14" customWidth="1"/>
    <col min="14931" max="15168" width="8.85546875" style="14"/>
    <col min="15169" max="15169" width="38.140625" style="14" bestFit="1" customWidth="1"/>
    <col min="15170" max="15186" width="11.7109375" style="14" customWidth="1"/>
    <col min="15187" max="15424" width="8.85546875" style="14"/>
    <col min="15425" max="15425" width="38.140625" style="14" bestFit="1" customWidth="1"/>
    <col min="15426" max="15442" width="11.7109375" style="14" customWidth="1"/>
    <col min="15443" max="15680" width="8.85546875" style="14"/>
    <col min="15681" max="15681" width="38.140625" style="14" bestFit="1" customWidth="1"/>
    <col min="15682" max="15698" width="11.7109375" style="14" customWidth="1"/>
    <col min="15699" max="15936" width="8.85546875" style="14"/>
    <col min="15937" max="15937" width="38.140625" style="14" bestFit="1" customWidth="1"/>
    <col min="15938" max="15954" width="11.7109375" style="14" customWidth="1"/>
    <col min="15955" max="16384" width="8.85546875" style="14"/>
  </cols>
  <sheetData>
    <row r="1" spans="1:23" ht="12.75" thickBot="1" x14ac:dyDescent="0.25">
      <c r="A1" s="10"/>
      <c r="B1" s="11"/>
      <c r="C1" s="11"/>
      <c r="D1" s="11"/>
      <c r="E1" s="11"/>
      <c r="F1" s="11"/>
      <c r="G1" s="11"/>
      <c r="H1" s="12"/>
      <c r="I1" s="12"/>
      <c r="J1" s="11"/>
      <c r="K1" s="11"/>
      <c r="L1" s="11"/>
      <c r="M1" s="11"/>
      <c r="N1" s="11"/>
      <c r="O1" s="11"/>
      <c r="P1" s="11"/>
      <c r="Q1" s="13" t="s">
        <v>0</v>
      </c>
      <c r="S1" s="1"/>
      <c r="T1" s="1"/>
      <c r="U1" s="1"/>
      <c r="V1" s="2" t="s">
        <v>0</v>
      </c>
    </row>
    <row r="2" spans="1:23" s="20" customFormat="1" ht="36" x14ac:dyDescent="0.2">
      <c r="A2" s="15" t="s">
        <v>37</v>
      </c>
      <c r="B2" s="16" t="s">
        <v>1</v>
      </c>
      <c r="C2" s="17" t="s">
        <v>2</v>
      </c>
      <c r="D2" s="18" t="s">
        <v>35</v>
      </c>
      <c r="E2" s="17" t="s">
        <v>3</v>
      </c>
      <c r="F2" s="17" t="s">
        <v>4</v>
      </c>
      <c r="G2" s="17" t="s">
        <v>5</v>
      </c>
      <c r="H2" s="17" t="s">
        <v>6</v>
      </c>
      <c r="I2" s="17" t="s">
        <v>7</v>
      </c>
      <c r="J2" s="18" t="s">
        <v>36</v>
      </c>
      <c r="K2" s="18" t="s">
        <v>8</v>
      </c>
      <c r="L2" s="17" t="s">
        <v>9</v>
      </c>
      <c r="M2" s="17" t="s">
        <v>10</v>
      </c>
      <c r="N2" s="17" t="s">
        <v>11</v>
      </c>
      <c r="O2" s="18" t="s">
        <v>12</v>
      </c>
      <c r="P2" s="17" t="s">
        <v>13</v>
      </c>
      <c r="Q2" s="19" t="s">
        <v>14</v>
      </c>
      <c r="S2" s="3" t="s">
        <v>15</v>
      </c>
      <c r="T2" s="3" t="s">
        <v>16</v>
      </c>
      <c r="U2" s="3" t="s">
        <v>17</v>
      </c>
      <c r="V2" s="3" t="s">
        <v>18</v>
      </c>
    </row>
    <row r="3" spans="1:23" s="26" customFormat="1" ht="24.75" customHeight="1" x14ac:dyDescent="0.2">
      <c r="A3" s="21" t="s">
        <v>19</v>
      </c>
      <c r="B3" s="22">
        <f t="shared" ref="B3:B4" si="0">SUM(C3:Q3)</f>
        <v>103269141</v>
      </c>
      <c r="C3" s="22">
        <f t="shared" ref="C3:Q3" si="1">C4+C8</f>
        <v>1299888</v>
      </c>
      <c r="D3" s="22">
        <f t="shared" si="1"/>
        <v>230835</v>
      </c>
      <c r="E3" s="22">
        <f t="shared" si="1"/>
        <v>1163698</v>
      </c>
      <c r="F3" s="23">
        <f>F4+F8</f>
        <v>242886</v>
      </c>
      <c r="G3" s="22">
        <f t="shared" si="1"/>
        <v>20888007</v>
      </c>
      <c r="H3" s="22">
        <f t="shared" si="1"/>
        <v>3360952</v>
      </c>
      <c r="I3" s="23">
        <f t="shared" si="1"/>
        <v>18322554</v>
      </c>
      <c r="J3" s="22">
        <f t="shared" si="1"/>
        <v>538206</v>
      </c>
      <c r="K3" s="22">
        <f t="shared" si="1"/>
        <v>15406192</v>
      </c>
      <c r="L3" s="22">
        <f t="shared" si="1"/>
        <v>17067025</v>
      </c>
      <c r="M3" s="22">
        <f t="shared" si="1"/>
        <v>4234924</v>
      </c>
      <c r="N3" s="22">
        <f t="shared" si="1"/>
        <v>1710558</v>
      </c>
      <c r="O3" s="23">
        <f t="shared" si="1"/>
        <v>14717195</v>
      </c>
      <c r="P3" s="22">
        <f t="shared" si="1"/>
        <v>2048954</v>
      </c>
      <c r="Q3" s="24">
        <f t="shared" si="1"/>
        <v>2037267</v>
      </c>
      <c r="R3" s="25"/>
      <c r="S3" s="25">
        <f>T3+U3+V3</f>
        <v>103269141</v>
      </c>
      <c r="T3" s="25">
        <f>G3+I3+K3+L3+O3</f>
        <v>86400973</v>
      </c>
      <c r="U3" s="25">
        <f>E3+F3+H3+J3+M3+N3+Q3</f>
        <v>13288491</v>
      </c>
      <c r="V3" s="25">
        <f>C3+P3+D3</f>
        <v>3579677</v>
      </c>
      <c r="W3" s="25">
        <f>S3-B3</f>
        <v>0</v>
      </c>
    </row>
    <row r="4" spans="1:23" s="26" customFormat="1" x14ac:dyDescent="0.2">
      <c r="A4" s="27" t="s">
        <v>20</v>
      </c>
      <c r="B4" s="23">
        <f t="shared" si="0"/>
        <v>2892422</v>
      </c>
      <c r="C4" s="23">
        <f>C5+C6+C7</f>
        <v>43732</v>
      </c>
      <c r="D4" s="23">
        <f t="shared" ref="D4:Q4" si="2">D5+D6+D7</f>
        <v>24464</v>
      </c>
      <c r="E4" s="23">
        <f t="shared" si="2"/>
        <v>17247</v>
      </c>
      <c r="F4" s="23">
        <f t="shared" si="2"/>
        <v>23811</v>
      </c>
      <c r="G4" s="23">
        <f t="shared" si="2"/>
        <v>386564</v>
      </c>
      <c r="H4" s="23">
        <f>H5+H6+H7</f>
        <v>87371</v>
      </c>
      <c r="I4" s="23">
        <f t="shared" si="2"/>
        <v>757402</v>
      </c>
      <c r="J4" s="23">
        <f t="shared" si="2"/>
        <v>0</v>
      </c>
      <c r="K4" s="23">
        <f t="shared" si="2"/>
        <v>284958</v>
      </c>
      <c r="L4" s="23">
        <f t="shared" si="2"/>
        <v>383721</v>
      </c>
      <c r="M4" s="23">
        <f t="shared" si="2"/>
        <v>255730</v>
      </c>
      <c r="N4" s="23">
        <f t="shared" si="2"/>
        <v>207062</v>
      </c>
      <c r="O4" s="23">
        <f t="shared" si="2"/>
        <v>291347</v>
      </c>
      <c r="P4" s="23">
        <f t="shared" si="2"/>
        <v>30272</v>
      </c>
      <c r="Q4" s="28">
        <f t="shared" si="2"/>
        <v>98741</v>
      </c>
      <c r="R4" s="25"/>
      <c r="S4" s="25">
        <f t="shared" ref="S4:S55" si="3">T4+U4+V4</f>
        <v>2892422</v>
      </c>
      <c r="T4" s="25">
        <f t="shared" ref="T4:T56" si="4">G4+I4+K4+L4+O4</f>
        <v>2103992</v>
      </c>
      <c r="U4" s="25">
        <f t="shared" ref="U4:U56" si="5">E4+F4+H4+J4+M4+N4+Q4</f>
        <v>689962</v>
      </c>
      <c r="V4" s="25">
        <f t="shared" ref="V4:V56" si="6">C4+P4+D4</f>
        <v>98468</v>
      </c>
      <c r="W4" s="25">
        <f t="shared" ref="W4:W56" si="7">S4-B4</f>
        <v>0</v>
      </c>
    </row>
    <row r="5" spans="1:23" s="26" customFormat="1" x14ac:dyDescent="0.2">
      <c r="A5" s="29" t="s">
        <v>21</v>
      </c>
      <c r="B5" s="22">
        <f>SUM(C5:Q5)</f>
        <v>2615585</v>
      </c>
      <c r="C5" s="30">
        <v>38768</v>
      </c>
      <c r="D5" s="30">
        <v>23605</v>
      </c>
      <c r="E5" s="30">
        <v>9107</v>
      </c>
      <c r="F5" s="30">
        <v>23811</v>
      </c>
      <c r="G5" s="30">
        <v>325354</v>
      </c>
      <c r="H5" s="30">
        <v>70953</v>
      </c>
      <c r="I5" s="30">
        <v>754237</v>
      </c>
      <c r="J5" s="30">
        <v>0</v>
      </c>
      <c r="K5" s="30">
        <v>280194</v>
      </c>
      <c r="L5" s="30">
        <v>383721</v>
      </c>
      <c r="M5" s="30">
        <v>171575</v>
      </c>
      <c r="N5" s="30">
        <v>147462</v>
      </c>
      <c r="O5" s="30">
        <v>264395</v>
      </c>
      <c r="P5" s="30">
        <v>30272</v>
      </c>
      <c r="Q5" s="31">
        <v>92131</v>
      </c>
      <c r="R5" s="25"/>
      <c r="S5" s="25">
        <f t="shared" si="3"/>
        <v>2615585</v>
      </c>
      <c r="T5" s="25">
        <f t="shared" si="4"/>
        <v>2007901</v>
      </c>
      <c r="U5" s="25">
        <f t="shared" si="5"/>
        <v>515039</v>
      </c>
      <c r="V5" s="25">
        <f t="shared" si="6"/>
        <v>92645</v>
      </c>
      <c r="W5" s="25">
        <f t="shared" si="7"/>
        <v>0</v>
      </c>
    </row>
    <row r="6" spans="1:23" s="26" customFormat="1" x14ac:dyDescent="0.2">
      <c r="A6" s="29" t="s">
        <v>22</v>
      </c>
      <c r="B6" s="22">
        <f>SUM(C6:Q6)</f>
        <v>112509</v>
      </c>
      <c r="C6" s="30">
        <v>0</v>
      </c>
      <c r="D6" s="30">
        <v>0</v>
      </c>
      <c r="E6" s="30">
        <v>0</v>
      </c>
      <c r="F6" s="30">
        <v>0</v>
      </c>
      <c r="G6" s="30">
        <v>61210</v>
      </c>
      <c r="H6" s="30">
        <v>16418</v>
      </c>
      <c r="I6" s="30">
        <v>3165</v>
      </c>
      <c r="J6" s="30">
        <v>0</v>
      </c>
      <c r="K6" s="30">
        <v>4764</v>
      </c>
      <c r="L6" s="30">
        <v>0</v>
      </c>
      <c r="M6" s="30">
        <v>0</v>
      </c>
      <c r="N6" s="30">
        <v>0</v>
      </c>
      <c r="O6" s="30">
        <v>26952</v>
      </c>
      <c r="P6" s="30">
        <v>0</v>
      </c>
      <c r="Q6" s="31">
        <v>0</v>
      </c>
      <c r="R6" s="25"/>
      <c r="S6" s="25">
        <f t="shared" si="3"/>
        <v>112509</v>
      </c>
      <c r="T6" s="25">
        <f t="shared" si="4"/>
        <v>96091</v>
      </c>
      <c r="U6" s="25">
        <f t="shared" si="5"/>
        <v>16418</v>
      </c>
      <c r="V6" s="25">
        <f t="shared" si="6"/>
        <v>0</v>
      </c>
      <c r="W6" s="25">
        <f t="shared" si="7"/>
        <v>0</v>
      </c>
    </row>
    <row r="7" spans="1:23" s="26" customFormat="1" x14ac:dyDescent="0.2">
      <c r="A7" s="29" t="s">
        <v>23</v>
      </c>
      <c r="B7" s="22">
        <f>SUM(C7:Q7)</f>
        <v>164328</v>
      </c>
      <c r="C7" s="30">
        <v>4964</v>
      </c>
      <c r="D7" s="30">
        <v>859</v>
      </c>
      <c r="E7" s="30">
        <v>8140</v>
      </c>
      <c r="F7" s="30">
        <v>0</v>
      </c>
      <c r="G7" s="30">
        <v>0</v>
      </c>
      <c r="H7" s="30">
        <v>0</v>
      </c>
      <c r="I7" s="30">
        <v>0</v>
      </c>
      <c r="J7" s="30">
        <v>0</v>
      </c>
      <c r="K7" s="30">
        <v>0</v>
      </c>
      <c r="L7" s="30">
        <v>0</v>
      </c>
      <c r="M7" s="30">
        <v>84155</v>
      </c>
      <c r="N7" s="30">
        <v>59600</v>
      </c>
      <c r="O7" s="30">
        <v>0</v>
      </c>
      <c r="P7" s="30">
        <v>0</v>
      </c>
      <c r="Q7" s="31">
        <v>6610</v>
      </c>
      <c r="R7" s="25"/>
      <c r="S7" s="25">
        <f t="shared" si="3"/>
        <v>164328</v>
      </c>
      <c r="T7" s="25">
        <f t="shared" si="4"/>
        <v>0</v>
      </c>
      <c r="U7" s="25">
        <f t="shared" si="5"/>
        <v>158505</v>
      </c>
      <c r="V7" s="25">
        <f t="shared" si="6"/>
        <v>5823</v>
      </c>
      <c r="W7" s="25">
        <f t="shared" si="7"/>
        <v>0</v>
      </c>
    </row>
    <row r="8" spans="1:23" s="26" customFormat="1" x14ac:dyDescent="0.2">
      <c r="A8" s="27" t="s">
        <v>24</v>
      </c>
      <c r="B8" s="23">
        <f t="shared" ref="B8:B34" si="8">SUM(C8:Q8)</f>
        <v>100376719</v>
      </c>
      <c r="C8" s="23">
        <f t="shared" ref="C8:Q8" si="9">C9+C10+C11</f>
        <v>1256156</v>
      </c>
      <c r="D8" s="23">
        <f t="shared" si="9"/>
        <v>206371</v>
      </c>
      <c r="E8" s="23">
        <f t="shared" si="9"/>
        <v>1146451</v>
      </c>
      <c r="F8" s="23">
        <f t="shared" si="9"/>
        <v>219075</v>
      </c>
      <c r="G8" s="23">
        <f t="shared" si="9"/>
        <v>20501443</v>
      </c>
      <c r="H8" s="23">
        <f t="shared" si="9"/>
        <v>3273581</v>
      </c>
      <c r="I8" s="23">
        <f t="shared" si="9"/>
        <v>17565152</v>
      </c>
      <c r="J8" s="23">
        <f t="shared" si="9"/>
        <v>538206</v>
      </c>
      <c r="K8" s="23">
        <f t="shared" si="9"/>
        <v>15121234</v>
      </c>
      <c r="L8" s="23">
        <f t="shared" si="9"/>
        <v>16683304</v>
      </c>
      <c r="M8" s="23">
        <f t="shared" si="9"/>
        <v>3979194</v>
      </c>
      <c r="N8" s="23">
        <f t="shared" si="9"/>
        <v>1503496</v>
      </c>
      <c r="O8" s="23">
        <f t="shared" si="9"/>
        <v>14425848</v>
      </c>
      <c r="P8" s="23">
        <f t="shared" si="9"/>
        <v>2018682</v>
      </c>
      <c r="Q8" s="28">
        <f t="shared" si="9"/>
        <v>1938526</v>
      </c>
      <c r="R8" s="25"/>
      <c r="S8" s="25">
        <f t="shared" si="3"/>
        <v>100376719</v>
      </c>
      <c r="T8" s="25">
        <f t="shared" si="4"/>
        <v>84296981</v>
      </c>
      <c r="U8" s="25">
        <f t="shared" si="5"/>
        <v>12598529</v>
      </c>
      <c r="V8" s="25">
        <f t="shared" si="6"/>
        <v>3481209</v>
      </c>
      <c r="W8" s="25">
        <f t="shared" si="7"/>
        <v>0</v>
      </c>
    </row>
    <row r="9" spans="1:23" s="26" customFormat="1" x14ac:dyDescent="0.2">
      <c r="A9" s="29" t="s">
        <v>21</v>
      </c>
      <c r="B9" s="22">
        <f t="shared" si="8"/>
        <v>34816837</v>
      </c>
      <c r="C9" s="30">
        <v>136582</v>
      </c>
      <c r="D9" s="30">
        <v>165064</v>
      </c>
      <c r="E9" s="30">
        <v>187840</v>
      </c>
      <c r="F9" s="30">
        <v>41103</v>
      </c>
      <c r="G9" s="30">
        <v>5779742</v>
      </c>
      <c r="H9" s="30">
        <v>1249346</v>
      </c>
      <c r="I9" s="30">
        <v>9257594</v>
      </c>
      <c r="J9" s="30">
        <v>0</v>
      </c>
      <c r="K9" s="30">
        <v>6548774</v>
      </c>
      <c r="L9" s="30">
        <v>5898240</v>
      </c>
      <c r="M9" s="30">
        <v>1840083</v>
      </c>
      <c r="N9" s="30">
        <v>173465</v>
      </c>
      <c r="O9" s="30">
        <v>2561111</v>
      </c>
      <c r="P9" s="30">
        <v>203685</v>
      </c>
      <c r="Q9" s="31">
        <v>774208</v>
      </c>
      <c r="R9" s="25"/>
      <c r="S9" s="25">
        <f t="shared" si="3"/>
        <v>34816837</v>
      </c>
      <c r="T9" s="25">
        <f t="shared" si="4"/>
        <v>30045461</v>
      </c>
      <c r="U9" s="25">
        <f t="shared" si="5"/>
        <v>4266045</v>
      </c>
      <c r="V9" s="25">
        <f t="shared" si="6"/>
        <v>505331</v>
      </c>
      <c r="W9" s="25">
        <f t="shared" si="7"/>
        <v>0</v>
      </c>
    </row>
    <row r="10" spans="1:23" s="26" customFormat="1" x14ac:dyDescent="0.2">
      <c r="A10" s="29" t="s">
        <v>22</v>
      </c>
      <c r="B10" s="22">
        <f t="shared" si="8"/>
        <v>3950914</v>
      </c>
      <c r="C10" s="30">
        <v>2776</v>
      </c>
      <c r="D10" s="30">
        <v>0</v>
      </c>
      <c r="E10" s="30">
        <v>0</v>
      </c>
      <c r="F10" s="30">
        <v>0</v>
      </c>
      <c r="G10" s="30">
        <v>793748</v>
      </c>
      <c r="H10" s="30">
        <v>42156</v>
      </c>
      <c r="I10" s="30">
        <v>1450899</v>
      </c>
      <c r="J10" s="30">
        <v>0</v>
      </c>
      <c r="K10" s="30">
        <v>835411</v>
      </c>
      <c r="L10" s="30">
        <v>469466</v>
      </c>
      <c r="M10" s="30">
        <v>40437</v>
      </c>
      <c r="N10" s="30">
        <v>0</v>
      </c>
      <c r="O10" s="30">
        <v>308976</v>
      </c>
      <c r="P10" s="30">
        <v>0</v>
      </c>
      <c r="Q10" s="31">
        <v>7045</v>
      </c>
      <c r="R10" s="25"/>
      <c r="S10" s="25">
        <f t="shared" si="3"/>
        <v>3950914</v>
      </c>
      <c r="T10" s="25">
        <f t="shared" si="4"/>
        <v>3858500</v>
      </c>
      <c r="U10" s="25">
        <f t="shared" si="5"/>
        <v>89638</v>
      </c>
      <c r="V10" s="25">
        <f t="shared" si="6"/>
        <v>2776</v>
      </c>
      <c r="W10" s="25">
        <f t="shared" si="7"/>
        <v>0</v>
      </c>
    </row>
    <row r="11" spans="1:23" s="26" customFormat="1" x14ac:dyDescent="0.2">
      <c r="A11" s="32" t="s">
        <v>23</v>
      </c>
      <c r="B11" s="22">
        <f t="shared" si="8"/>
        <v>61608968</v>
      </c>
      <c r="C11" s="30">
        <v>1116798</v>
      </c>
      <c r="D11" s="30">
        <v>41307</v>
      </c>
      <c r="E11" s="30">
        <v>958611</v>
      </c>
      <c r="F11" s="30">
        <v>177972</v>
      </c>
      <c r="G11" s="30">
        <v>13927953</v>
      </c>
      <c r="H11" s="33">
        <v>1982079</v>
      </c>
      <c r="I11" s="30">
        <v>6856659</v>
      </c>
      <c r="J11" s="30">
        <v>538206</v>
      </c>
      <c r="K11" s="30">
        <v>7737049</v>
      </c>
      <c r="L11" s="30">
        <v>10315598</v>
      </c>
      <c r="M11" s="30">
        <v>2098674</v>
      </c>
      <c r="N11" s="30">
        <v>1330031</v>
      </c>
      <c r="O11" s="30">
        <v>11555761</v>
      </c>
      <c r="P11" s="30">
        <v>1814997</v>
      </c>
      <c r="Q11" s="31">
        <v>1157273</v>
      </c>
      <c r="R11" s="25"/>
      <c r="S11" s="25">
        <f t="shared" si="3"/>
        <v>61608968</v>
      </c>
      <c r="T11" s="25">
        <f t="shared" si="4"/>
        <v>50393020</v>
      </c>
      <c r="U11" s="25">
        <f t="shared" si="5"/>
        <v>8242846</v>
      </c>
      <c r="V11" s="25">
        <f t="shared" si="6"/>
        <v>2973102</v>
      </c>
      <c r="W11" s="25">
        <f t="shared" si="7"/>
        <v>0</v>
      </c>
    </row>
    <row r="12" spans="1:23" s="26" customFormat="1" ht="24.75" customHeight="1" x14ac:dyDescent="0.2">
      <c r="A12" s="34" t="s">
        <v>25</v>
      </c>
      <c r="B12" s="23">
        <f t="shared" si="8"/>
        <v>9560011.879999999</v>
      </c>
      <c r="C12" s="23">
        <f>C13+C17</f>
        <v>78560</v>
      </c>
      <c r="D12" s="23">
        <f>D13+D17</f>
        <v>27325</v>
      </c>
      <c r="E12" s="23">
        <f>E13+E17</f>
        <v>19293</v>
      </c>
      <c r="F12" s="23">
        <f t="shared" ref="F12:Q12" si="10">F13+F17</f>
        <v>20900</v>
      </c>
      <c r="G12" s="23">
        <f t="shared" si="10"/>
        <v>3942994</v>
      </c>
      <c r="H12" s="23">
        <f t="shared" si="10"/>
        <v>109059.68</v>
      </c>
      <c r="I12" s="23">
        <f t="shared" si="10"/>
        <v>2408159</v>
      </c>
      <c r="J12" s="23">
        <f t="shared" si="10"/>
        <v>157309</v>
      </c>
      <c r="K12" s="23">
        <f t="shared" si="10"/>
        <v>1256358</v>
      </c>
      <c r="L12" s="23">
        <f t="shared" si="10"/>
        <v>442822</v>
      </c>
      <c r="M12" s="23">
        <f t="shared" si="10"/>
        <v>459186</v>
      </c>
      <c r="N12" s="23">
        <f t="shared" si="10"/>
        <v>243254</v>
      </c>
      <c r="O12" s="23">
        <f t="shared" si="10"/>
        <v>194242.2</v>
      </c>
      <c r="P12" s="23">
        <f t="shared" si="10"/>
        <v>50060</v>
      </c>
      <c r="Q12" s="28">
        <f t="shared" si="10"/>
        <v>150490</v>
      </c>
      <c r="R12" s="25"/>
      <c r="S12" s="25">
        <f t="shared" si="3"/>
        <v>9560011.8800000008</v>
      </c>
      <c r="T12" s="25">
        <f t="shared" si="4"/>
        <v>8244575.2000000002</v>
      </c>
      <c r="U12" s="25">
        <f t="shared" si="5"/>
        <v>1159491.68</v>
      </c>
      <c r="V12" s="25">
        <f t="shared" si="6"/>
        <v>155945</v>
      </c>
      <c r="W12" s="25">
        <f t="shared" si="7"/>
        <v>0</v>
      </c>
    </row>
    <row r="13" spans="1:23" s="26" customFormat="1" x14ac:dyDescent="0.2">
      <c r="A13" s="27" t="s">
        <v>20</v>
      </c>
      <c r="B13" s="23">
        <f t="shared" si="8"/>
        <v>342145.2</v>
      </c>
      <c r="C13" s="23">
        <f t="shared" ref="C13:Q13" si="11">C14+C15+C16</f>
        <v>786</v>
      </c>
      <c r="D13" s="23">
        <f t="shared" si="11"/>
        <v>300</v>
      </c>
      <c r="E13" s="23">
        <f t="shared" si="11"/>
        <v>245</v>
      </c>
      <c r="F13" s="23">
        <f t="shared" si="11"/>
        <v>19342</v>
      </c>
      <c r="G13" s="23">
        <f t="shared" si="11"/>
        <v>176755</v>
      </c>
      <c r="H13" s="23">
        <f t="shared" si="11"/>
        <v>1329</v>
      </c>
      <c r="I13" s="23">
        <f t="shared" si="11"/>
        <v>90214</v>
      </c>
      <c r="J13" s="23">
        <f t="shared" si="11"/>
        <v>0</v>
      </c>
      <c r="K13" s="23">
        <f t="shared" si="11"/>
        <v>23255</v>
      </c>
      <c r="L13" s="23">
        <f t="shared" si="11"/>
        <v>1871</v>
      </c>
      <c r="M13" s="23">
        <f t="shared" si="11"/>
        <v>5568</v>
      </c>
      <c r="N13" s="23">
        <f t="shared" si="11"/>
        <v>5123</v>
      </c>
      <c r="O13" s="23">
        <f t="shared" si="11"/>
        <v>11103.2</v>
      </c>
      <c r="P13" s="23">
        <f t="shared" si="11"/>
        <v>1333</v>
      </c>
      <c r="Q13" s="28">
        <f t="shared" si="11"/>
        <v>4921</v>
      </c>
      <c r="R13" s="25"/>
      <c r="S13" s="25">
        <f t="shared" si="3"/>
        <v>342145.2</v>
      </c>
      <c r="T13" s="25">
        <f t="shared" si="4"/>
        <v>303198.2</v>
      </c>
      <c r="U13" s="25">
        <f t="shared" si="5"/>
        <v>36528</v>
      </c>
      <c r="V13" s="25">
        <f t="shared" si="6"/>
        <v>2419</v>
      </c>
      <c r="W13" s="25">
        <f t="shared" si="7"/>
        <v>0</v>
      </c>
    </row>
    <row r="14" spans="1:23" s="26" customFormat="1" x14ac:dyDescent="0.2">
      <c r="A14" s="29" t="s">
        <v>21</v>
      </c>
      <c r="B14" s="22">
        <f t="shared" si="8"/>
        <v>107452</v>
      </c>
      <c r="C14" s="30">
        <v>786</v>
      </c>
      <c r="D14" s="30">
        <v>300</v>
      </c>
      <c r="E14" s="30">
        <v>245</v>
      </c>
      <c r="F14" s="30">
        <v>19342</v>
      </c>
      <c r="G14" s="30">
        <v>13622</v>
      </c>
      <c r="H14" s="30">
        <v>1329</v>
      </c>
      <c r="I14" s="30">
        <v>38094</v>
      </c>
      <c r="J14" s="30">
        <v>0</v>
      </c>
      <c r="K14" s="30">
        <v>11247</v>
      </c>
      <c r="L14" s="30">
        <v>1871</v>
      </c>
      <c r="M14" s="30">
        <v>3051</v>
      </c>
      <c r="N14" s="30">
        <v>1211</v>
      </c>
      <c r="O14" s="30">
        <v>10100</v>
      </c>
      <c r="P14" s="30">
        <v>1333</v>
      </c>
      <c r="Q14" s="31">
        <v>4921</v>
      </c>
      <c r="R14" s="25"/>
      <c r="S14" s="25">
        <f t="shared" si="3"/>
        <v>107452</v>
      </c>
      <c r="T14" s="25">
        <f t="shared" si="4"/>
        <v>74934</v>
      </c>
      <c r="U14" s="25">
        <f t="shared" si="5"/>
        <v>30099</v>
      </c>
      <c r="V14" s="25">
        <f t="shared" si="6"/>
        <v>2419</v>
      </c>
      <c r="W14" s="25">
        <f t="shared" si="7"/>
        <v>0</v>
      </c>
    </row>
    <row r="15" spans="1:23" s="26" customFormat="1" x14ac:dyDescent="0.2">
      <c r="A15" s="29" t="s">
        <v>22</v>
      </c>
      <c r="B15" s="22">
        <f t="shared" si="8"/>
        <v>228264.2</v>
      </c>
      <c r="C15" s="30">
        <v>0</v>
      </c>
      <c r="D15" s="30">
        <v>0</v>
      </c>
      <c r="E15" s="30">
        <v>0</v>
      </c>
      <c r="F15" s="30">
        <v>0</v>
      </c>
      <c r="G15" s="30">
        <v>163133</v>
      </c>
      <c r="H15" s="30">
        <v>0</v>
      </c>
      <c r="I15" s="30">
        <v>52120</v>
      </c>
      <c r="J15" s="30">
        <v>0</v>
      </c>
      <c r="K15" s="30">
        <v>12008</v>
      </c>
      <c r="L15" s="30">
        <v>0</v>
      </c>
      <c r="M15" s="30">
        <v>0</v>
      </c>
      <c r="N15" s="30">
        <v>0</v>
      </c>
      <c r="O15" s="30">
        <v>1003.2</v>
      </c>
      <c r="P15" s="30">
        <v>0</v>
      </c>
      <c r="Q15" s="31">
        <v>0</v>
      </c>
      <c r="R15" s="25"/>
      <c r="S15" s="25">
        <f t="shared" si="3"/>
        <v>228264.2</v>
      </c>
      <c r="T15" s="25">
        <f t="shared" si="4"/>
        <v>228264.2</v>
      </c>
      <c r="U15" s="25">
        <f t="shared" si="5"/>
        <v>0</v>
      </c>
      <c r="V15" s="25">
        <f t="shared" si="6"/>
        <v>0</v>
      </c>
      <c r="W15" s="25">
        <f t="shared" si="7"/>
        <v>0</v>
      </c>
    </row>
    <row r="16" spans="1:23" s="26" customFormat="1" x14ac:dyDescent="0.2">
      <c r="A16" s="29" t="s">
        <v>23</v>
      </c>
      <c r="B16" s="22">
        <f t="shared" si="8"/>
        <v>6429</v>
      </c>
      <c r="C16" s="30">
        <v>0</v>
      </c>
      <c r="D16" s="30">
        <v>0</v>
      </c>
      <c r="E16" s="30">
        <v>0</v>
      </c>
      <c r="F16" s="30">
        <v>0</v>
      </c>
      <c r="G16" s="30">
        <v>0</v>
      </c>
      <c r="H16" s="30">
        <v>0</v>
      </c>
      <c r="I16" s="30">
        <v>0</v>
      </c>
      <c r="J16" s="30">
        <v>0</v>
      </c>
      <c r="K16" s="30">
        <v>0</v>
      </c>
      <c r="L16" s="30">
        <v>0</v>
      </c>
      <c r="M16" s="30">
        <v>2517</v>
      </c>
      <c r="N16" s="30">
        <v>3912</v>
      </c>
      <c r="O16" s="30">
        <v>0</v>
      </c>
      <c r="P16" s="30">
        <v>0</v>
      </c>
      <c r="Q16" s="31">
        <v>0</v>
      </c>
      <c r="R16" s="25"/>
      <c r="S16" s="25">
        <f t="shared" si="3"/>
        <v>6429</v>
      </c>
      <c r="T16" s="25">
        <f t="shared" si="4"/>
        <v>0</v>
      </c>
      <c r="U16" s="25">
        <f t="shared" si="5"/>
        <v>6429</v>
      </c>
      <c r="V16" s="25">
        <f t="shared" si="6"/>
        <v>0</v>
      </c>
      <c r="W16" s="25">
        <f t="shared" si="7"/>
        <v>0</v>
      </c>
    </row>
    <row r="17" spans="1:23" s="26" customFormat="1" x14ac:dyDescent="0.2">
      <c r="A17" s="27" t="s">
        <v>24</v>
      </c>
      <c r="B17" s="23">
        <f t="shared" si="8"/>
        <v>9217866.6799999997</v>
      </c>
      <c r="C17" s="23">
        <f t="shared" ref="C17:Q17" si="12">C18+C19+C20</f>
        <v>77774</v>
      </c>
      <c r="D17" s="23">
        <f t="shared" si="12"/>
        <v>27025</v>
      </c>
      <c r="E17" s="23">
        <f t="shared" si="12"/>
        <v>19048</v>
      </c>
      <c r="F17" s="23">
        <f t="shared" si="12"/>
        <v>1558</v>
      </c>
      <c r="G17" s="23">
        <f t="shared" si="12"/>
        <v>3766239</v>
      </c>
      <c r="H17" s="23">
        <f t="shared" si="12"/>
        <v>107730.68</v>
      </c>
      <c r="I17" s="23">
        <f t="shared" si="12"/>
        <v>2317945</v>
      </c>
      <c r="J17" s="23">
        <f t="shared" si="12"/>
        <v>157309</v>
      </c>
      <c r="K17" s="23">
        <f t="shared" si="12"/>
        <v>1233103</v>
      </c>
      <c r="L17" s="23">
        <f t="shared" si="12"/>
        <v>440951</v>
      </c>
      <c r="M17" s="23">
        <f t="shared" si="12"/>
        <v>453618</v>
      </c>
      <c r="N17" s="23">
        <f t="shared" si="12"/>
        <v>238131</v>
      </c>
      <c r="O17" s="23">
        <f t="shared" si="12"/>
        <v>183139</v>
      </c>
      <c r="P17" s="23">
        <f>P18+P19+P20</f>
        <v>48727</v>
      </c>
      <c r="Q17" s="28">
        <f t="shared" si="12"/>
        <v>145569</v>
      </c>
      <c r="R17" s="25"/>
      <c r="S17" s="25">
        <f t="shared" si="3"/>
        <v>9217866.6799999997</v>
      </c>
      <c r="T17" s="25">
        <f t="shared" si="4"/>
        <v>7941377</v>
      </c>
      <c r="U17" s="25">
        <f t="shared" si="5"/>
        <v>1122963.68</v>
      </c>
      <c r="V17" s="25">
        <f t="shared" si="6"/>
        <v>153526</v>
      </c>
      <c r="W17" s="25">
        <f t="shared" si="7"/>
        <v>0</v>
      </c>
    </row>
    <row r="18" spans="1:23" s="26" customFormat="1" x14ac:dyDescent="0.2">
      <c r="A18" s="29" t="s">
        <v>21</v>
      </c>
      <c r="B18" s="22">
        <f t="shared" si="8"/>
        <v>1448619.08</v>
      </c>
      <c r="C18" s="30">
        <v>2087</v>
      </c>
      <c r="D18" s="30">
        <v>1370</v>
      </c>
      <c r="E18" s="30">
        <v>2868</v>
      </c>
      <c r="F18" s="30">
        <v>0</v>
      </c>
      <c r="G18" s="30">
        <v>429231</v>
      </c>
      <c r="H18" s="30">
        <v>32799.08</v>
      </c>
      <c r="I18" s="30">
        <v>275287</v>
      </c>
      <c r="J18" s="30">
        <v>0</v>
      </c>
      <c r="K18" s="30">
        <v>333272</v>
      </c>
      <c r="L18" s="30">
        <v>55601</v>
      </c>
      <c r="M18" s="30">
        <v>151091</v>
      </c>
      <c r="N18" s="30">
        <v>15875</v>
      </c>
      <c r="O18" s="30">
        <v>70931</v>
      </c>
      <c r="P18" s="30">
        <v>8115</v>
      </c>
      <c r="Q18" s="31">
        <v>70092</v>
      </c>
      <c r="R18" s="25"/>
      <c r="S18" s="25">
        <f t="shared" si="3"/>
        <v>1448619.08</v>
      </c>
      <c r="T18" s="25">
        <f t="shared" si="4"/>
        <v>1164322</v>
      </c>
      <c r="U18" s="25">
        <f t="shared" si="5"/>
        <v>272725.08</v>
      </c>
      <c r="V18" s="25">
        <f t="shared" si="6"/>
        <v>11572</v>
      </c>
      <c r="W18" s="25">
        <f t="shared" si="7"/>
        <v>0</v>
      </c>
    </row>
    <row r="19" spans="1:23" s="26" customFormat="1" x14ac:dyDescent="0.2">
      <c r="A19" s="29" t="s">
        <v>22</v>
      </c>
      <c r="B19" s="22">
        <f t="shared" si="8"/>
        <v>276009.59999999998</v>
      </c>
      <c r="C19" s="30">
        <v>878</v>
      </c>
      <c r="D19" s="30">
        <v>0</v>
      </c>
      <c r="E19" s="30">
        <v>0</v>
      </c>
      <c r="F19" s="30">
        <v>0</v>
      </c>
      <c r="G19" s="30">
        <v>77150</v>
      </c>
      <c r="H19" s="30">
        <v>5174.6000000000004</v>
      </c>
      <c r="I19" s="30">
        <v>36388</v>
      </c>
      <c r="J19" s="30">
        <v>0</v>
      </c>
      <c r="K19" s="30">
        <v>85801</v>
      </c>
      <c r="L19" s="30">
        <v>35</v>
      </c>
      <c r="M19" s="30">
        <v>4383</v>
      </c>
      <c r="N19" s="30">
        <v>0</v>
      </c>
      <c r="O19" s="30">
        <v>63289</v>
      </c>
      <c r="P19" s="30">
        <v>256</v>
      </c>
      <c r="Q19" s="31">
        <v>2655</v>
      </c>
      <c r="R19" s="25"/>
      <c r="S19" s="25">
        <f t="shared" si="3"/>
        <v>276009.59999999998</v>
      </c>
      <c r="T19" s="25">
        <f t="shared" si="4"/>
        <v>262663</v>
      </c>
      <c r="U19" s="25">
        <f t="shared" si="5"/>
        <v>12212.6</v>
      </c>
      <c r="V19" s="25">
        <f t="shared" si="6"/>
        <v>1134</v>
      </c>
      <c r="W19" s="25">
        <f t="shared" si="7"/>
        <v>0</v>
      </c>
    </row>
    <row r="20" spans="1:23" s="26" customFormat="1" ht="12.75" customHeight="1" x14ac:dyDescent="0.2">
      <c r="A20" s="32" t="s">
        <v>23</v>
      </c>
      <c r="B20" s="22">
        <f t="shared" si="8"/>
        <v>7493238</v>
      </c>
      <c r="C20" s="30">
        <v>74809</v>
      </c>
      <c r="D20" s="30">
        <v>25655</v>
      </c>
      <c r="E20" s="30">
        <v>16180</v>
      </c>
      <c r="F20" s="30">
        <v>1558</v>
      </c>
      <c r="G20" s="30">
        <v>3259858</v>
      </c>
      <c r="H20" s="30">
        <v>69757</v>
      </c>
      <c r="I20" s="33">
        <v>2006270</v>
      </c>
      <c r="J20" s="30">
        <v>157309</v>
      </c>
      <c r="K20" s="30">
        <v>814030</v>
      </c>
      <c r="L20" s="30">
        <v>385315</v>
      </c>
      <c r="M20" s="30">
        <v>298144</v>
      </c>
      <c r="N20" s="30">
        <v>222256</v>
      </c>
      <c r="O20" s="30">
        <v>48919</v>
      </c>
      <c r="P20" s="30">
        <v>40356</v>
      </c>
      <c r="Q20" s="31">
        <v>72822</v>
      </c>
      <c r="R20" s="25"/>
      <c r="S20" s="25">
        <f t="shared" si="3"/>
        <v>7493238</v>
      </c>
      <c r="T20" s="25">
        <f t="shared" si="4"/>
        <v>6514392</v>
      </c>
      <c r="U20" s="25">
        <f t="shared" si="5"/>
        <v>838026</v>
      </c>
      <c r="V20" s="25">
        <f t="shared" si="6"/>
        <v>140820</v>
      </c>
      <c r="W20" s="25">
        <f t="shared" si="7"/>
        <v>0</v>
      </c>
    </row>
    <row r="21" spans="1:23" s="26" customFormat="1" ht="24" x14ac:dyDescent="0.2">
      <c r="A21" s="34" t="s">
        <v>26</v>
      </c>
      <c r="B21" s="23">
        <f t="shared" ref="B21" si="13">SUM(C21:Q21)</f>
        <v>102261371.36</v>
      </c>
      <c r="C21" s="23">
        <f>C22+C26</f>
        <v>1317783</v>
      </c>
      <c r="D21" s="23">
        <f>D22+D26</f>
        <v>252406</v>
      </c>
      <c r="E21" s="23">
        <f>E22+E26</f>
        <v>1164054</v>
      </c>
      <c r="F21" s="23">
        <f>F22+F26</f>
        <v>240997</v>
      </c>
      <c r="G21" s="23">
        <f t="shared" ref="G21:Q21" si="14">G22+G26</f>
        <v>20863078</v>
      </c>
      <c r="H21" s="23">
        <f t="shared" si="14"/>
        <v>3355974.7600000002</v>
      </c>
      <c r="I21" s="23">
        <f t="shared" si="14"/>
        <v>17550666</v>
      </c>
      <c r="J21" s="23">
        <f t="shared" si="14"/>
        <v>513750</v>
      </c>
      <c r="K21" s="23">
        <f t="shared" si="14"/>
        <v>15590242</v>
      </c>
      <c r="L21" s="23">
        <f t="shared" si="14"/>
        <v>17023892</v>
      </c>
      <c r="M21" s="23">
        <f t="shared" si="14"/>
        <v>4139588</v>
      </c>
      <c r="N21" s="23">
        <f t="shared" si="14"/>
        <v>1806941.5999999999</v>
      </c>
      <c r="O21" s="23">
        <f t="shared" si="14"/>
        <v>14446290</v>
      </c>
      <c r="P21" s="23">
        <f t="shared" si="14"/>
        <v>1937287</v>
      </c>
      <c r="Q21" s="28">
        <f t="shared" si="14"/>
        <v>2058422</v>
      </c>
      <c r="R21" s="25"/>
      <c r="S21" s="25">
        <f t="shared" si="3"/>
        <v>102261371.36</v>
      </c>
      <c r="T21" s="25">
        <f t="shared" si="4"/>
        <v>85474168</v>
      </c>
      <c r="U21" s="25">
        <f t="shared" si="5"/>
        <v>13279727.359999999</v>
      </c>
      <c r="V21" s="25">
        <f t="shared" si="6"/>
        <v>3507476</v>
      </c>
      <c r="W21" s="25">
        <f t="shared" si="7"/>
        <v>0</v>
      </c>
    </row>
    <row r="22" spans="1:23" s="26" customFormat="1" x14ac:dyDescent="0.2">
      <c r="A22" s="27" t="s">
        <v>20</v>
      </c>
      <c r="B22" s="23">
        <f t="shared" si="8"/>
        <v>2894396.79</v>
      </c>
      <c r="C22" s="23">
        <f t="shared" ref="C22:Q22" si="15">C23+C24+C25</f>
        <v>41386</v>
      </c>
      <c r="D22" s="23">
        <f t="shared" si="15"/>
        <v>25051</v>
      </c>
      <c r="E22" s="23">
        <f t="shared" si="15"/>
        <v>15281</v>
      </c>
      <c r="F22" s="23">
        <f t="shared" si="15"/>
        <v>17012</v>
      </c>
      <c r="G22" s="23">
        <f t="shared" si="15"/>
        <v>349723</v>
      </c>
      <c r="H22" s="23">
        <f t="shared" si="15"/>
        <v>66045.37</v>
      </c>
      <c r="I22" s="23">
        <f t="shared" si="15"/>
        <v>806157</v>
      </c>
      <c r="J22" s="23">
        <f t="shared" si="15"/>
        <v>0</v>
      </c>
      <c r="K22" s="23">
        <f t="shared" si="15"/>
        <v>277209</v>
      </c>
      <c r="L22" s="23">
        <f t="shared" si="15"/>
        <v>385211</v>
      </c>
      <c r="M22" s="23">
        <f t="shared" si="15"/>
        <v>219836</v>
      </c>
      <c r="N22" s="23">
        <f t="shared" si="15"/>
        <v>280998.42</v>
      </c>
      <c r="O22" s="23">
        <f t="shared" si="15"/>
        <v>279644</v>
      </c>
      <c r="P22" s="23">
        <f t="shared" si="15"/>
        <v>28927</v>
      </c>
      <c r="Q22" s="28">
        <f t="shared" si="15"/>
        <v>101916</v>
      </c>
      <c r="R22" s="25"/>
      <c r="S22" s="25">
        <f t="shared" si="3"/>
        <v>2894396.79</v>
      </c>
      <c r="T22" s="25">
        <f t="shared" si="4"/>
        <v>2097944</v>
      </c>
      <c r="U22" s="25">
        <f t="shared" si="5"/>
        <v>701088.79</v>
      </c>
      <c r="V22" s="25">
        <f t="shared" si="6"/>
        <v>95364</v>
      </c>
      <c r="W22" s="25">
        <f t="shared" si="7"/>
        <v>0</v>
      </c>
    </row>
    <row r="23" spans="1:23" s="26" customFormat="1" x14ac:dyDescent="0.2">
      <c r="A23" s="29" t="s">
        <v>21</v>
      </c>
      <c r="B23" s="22">
        <f t="shared" si="8"/>
        <v>2533346.3400000003</v>
      </c>
      <c r="C23" s="30">
        <v>36369</v>
      </c>
      <c r="D23" s="30">
        <v>23907</v>
      </c>
      <c r="E23" s="30">
        <v>7141</v>
      </c>
      <c r="F23" s="30">
        <v>17012</v>
      </c>
      <c r="G23" s="30">
        <v>282849</v>
      </c>
      <c r="H23" s="30">
        <v>66045.37</v>
      </c>
      <c r="I23" s="30">
        <v>747371</v>
      </c>
      <c r="J23" s="30">
        <v>0</v>
      </c>
      <c r="K23" s="30">
        <v>273959</v>
      </c>
      <c r="L23" s="30">
        <v>385211</v>
      </c>
      <c r="M23" s="30">
        <v>140984</v>
      </c>
      <c r="N23" s="30">
        <v>176989.97</v>
      </c>
      <c r="O23" s="30">
        <v>251312</v>
      </c>
      <c r="P23" s="30">
        <v>28927</v>
      </c>
      <c r="Q23" s="31">
        <v>95269</v>
      </c>
      <c r="R23" s="25"/>
      <c r="S23" s="25">
        <f t="shared" si="3"/>
        <v>2533346.34</v>
      </c>
      <c r="T23" s="25">
        <f t="shared" si="4"/>
        <v>1940702</v>
      </c>
      <c r="U23" s="25">
        <f t="shared" si="5"/>
        <v>503441.33999999997</v>
      </c>
      <c r="V23" s="25">
        <f t="shared" si="6"/>
        <v>89203</v>
      </c>
      <c r="W23" s="25">
        <f t="shared" si="7"/>
        <v>0</v>
      </c>
    </row>
    <row r="24" spans="1:23" s="26" customFormat="1" x14ac:dyDescent="0.2">
      <c r="A24" s="29" t="s">
        <v>22</v>
      </c>
      <c r="B24" s="22">
        <f t="shared" si="8"/>
        <v>157242</v>
      </c>
      <c r="C24" s="30">
        <v>0</v>
      </c>
      <c r="D24" s="30">
        <v>0</v>
      </c>
      <c r="E24" s="30">
        <v>0</v>
      </c>
      <c r="F24" s="30">
        <v>0</v>
      </c>
      <c r="G24" s="30">
        <v>66874</v>
      </c>
      <c r="H24" s="30">
        <v>0</v>
      </c>
      <c r="I24" s="30">
        <v>58786</v>
      </c>
      <c r="J24" s="30">
        <v>0</v>
      </c>
      <c r="K24" s="30">
        <v>3250</v>
      </c>
      <c r="L24" s="30">
        <v>0</v>
      </c>
      <c r="M24" s="30">
        <v>0</v>
      </c>
      <c r="N24" s="30">
        <v>0</v>
      </c>
      <c r="O24" s="30">
        <v>28332</v>
      </c>
      <c r="P24" s="30">
        <v>0</v>
      </c>
      <c r="Q24" s="31">
        <v>0</v>
      </c>
      <c r="R24" s="25"/>
      <c r="S24" s="25">
        <f t="shared" si="3"/>
        <v>157242</v>
      </c>
      <c r="T24" s="25">
        <f t="shared" si="4"/>
        <v>157242</v>
      </c>
      <c r="U24" s="25">
        <f t="shared" si="5"/>
        <v>0</v>
      </c>
      <c r="V24" s="25">
        <f t="shared" si="6"/>
        <v>0</v>
      </c>
      <c r="W24" s="25">
        <f t="shared" si="7"/>
        <v>0</v>
      </c>
    </row>
    <row r="25" spans="1:23" s="26" customFormat="1" ht="12.75" customHeight="1" x14ac:dyDescent="0.2">
      <c r="A25" s="29" t="s">
        <v>23</v>
      </c>
      <c r="B25" s="22">
        <f t="shared" si="8"/>
        <v>203808.45</v>
      </c>
      <c r="C25" s="30">
        <v>5017</v>
      </c>
      <c r="D25" s="30">
        <v>1144</v>
      </c>
      <c r="E25" s="30">
        <v>8140</v>
      </c>
      <c r="F25" s="30">
        <v>0</v>
      </c>
      <c r="G25" s="30">
        <v>0</v>
      </c>
      <c r="H25" s="30">
        <v>0</v>
      </c>
      <c r="I25" s="30">
        <v>0</v>
      </c>
      <c r="J25" s="30">
        <v>0</v>
      </c>
      <c r="K25" s="30">
        <v>0</v>
      </c>
      <c r="L25" s="30">
        <v>0</v>
      </c>
      <c r="M25" s="30">
        <v>78852</v>
      </c>
      <c r="N25" s="30">
        <v>104008.45</v>
      </c>
      <c r="O25" s="30">
        <v>0</v>
      </c>
      <c r="P25" s="30">
        <v>0</v>
      </c>
      <c r="Q25" s="31">
        <v>6647</v>
      </c>
      <c r="R25" s="25"/>
      <c r="S25" s="25">
        <f t="shared" si="3"/>
        <v>203808.45</v>
      </c>
      <c r="T25" s="25">
        <f t="shared" si="4"/>
        <v>0</v>
      </c>
      <c r="U25" s="25">
        <f t="shared" si="5"/>
        <v>197647.45</v>
      </c>
      <c r="V25" s="25">
        <f t="shared" si="6"/>
        <v>6161</v>
      </c>
      <c r="W25" s="25">
        <f t="shared" si="7"/>
        <v>0</v>
      </c>
    </row>
    <row r="26" spans="1:23" s="26" customFormat="1" x14ac:dyDescent="0.2">
      <c r="A26" s="27" t="s">
        <v>24</v>
      </c>
      <c r="B26" s="23">
        <f t="shared" si="8"/>
        <v>99366974.570000008</v>
      </c>
      <c r="C26" s="23">
        <f t="shared" ref="C26:Q26" si="16">C27+C28+C29</f>
        <v>1276397</v>
      </c>
      <c r="D26" s="23">
        <f t="shared" si="16"/>
        <v>227355</v>
      </c>
      <c r="E26" s="23">
        <f t="shared" si="16"/>
        <v>1148773</v>
      </c>
      <c r="F26" s="23">
        <f t="shared" si="16"/>
        <v>223985</v>
      </c>
      <c r="G26" s="23">
        <f t="shared" si="16"/>
        <v>20513355</v>
      </c>
      <c r="H26" s="23">
        <f t="shared" si="16"/>
        <v>3289929.39</v>
      </c>
      <c r="I26" s="23">
        <f t="shared" si="16"/>
        <v>16744509</v>
      </c>
      <c r="J26" s="23">
        <f t="shared" si="16"/>
        <v>513750</v>
      </c>
      <c r="K26" s="23">
        <f t="shared" si="16"/>
        <v>15313033</v>
      </c>
      <c r="L26" s="23">
        <f t="shared" si="16"/>
        <v>16638681</v>
      </c>
      <c r="M26" s="23">
        <f t="shared" si="16"/>
        <v>3919752</v>
      </c>
      <c r="N26" s="23">
        <f t="shared" si="16"/>
        <v>1525943.18</v>
      </c>
      <c r="O26" s="23">
        <f t="shared" si="16"/>
        <v>14166646</v>
      </c>
      <c r="P26" s="23">
        <f t="shared" si="16"/>
        <v>1908360</v>
      </c>
      <c r="Q26" s="28">
        <f t="shared" si="16"/>
        <v>1956506</v>
      </c>
      <c r="R26" s="25"/>
      <c r="S26" s="25">
        <f t="shared" si="3"/>
        <v>99366974.569999993</v>
      </c>
      <c r="T26" s="25">
        <f t="shared" si="4"/>
        <v>83376224</v>
      </c>
      <c r="U26" s="25">
        <f t="shared" si="5"/>
        <v>12578638.57</v>
      </c>
      <c r="V26" s="25">
        <f t="shared" si="6"/>
        <v>3412112</v>
      </c>
      <c r="W26" s="25">
        <f t="shared" si="7"/>
        <v>0</v>
      </c>
    </row>
    <row r="27" spans="1:23" s="26" customFormat="1" x14ac:dyDescent="0.2">
      <c r="A27" s="29" t="s">
        <v>21</v>
      </c>
      <c r="B27" s="22">
        <f t="shared" si="8"/>
        <v>34680619.109999999</v>
      </c>
      <c r="C27" s="30">
        <v>138354</v>
      </c>
      <c r="D27" s="30">
        <v>163221</v>
      </c>
      <c r="E27" s="30">
        <v>188062</v>
      </c>
      <c r="F27" s="30">
        <v>40383</v>
      </c>
      <c r="G27" s="30">
        <v>5905482</v>
      </c>
      <c r="H27" s="30">
        <v>1258076.1000000001</v>
      </c>
      <c r="I27" s="30">
        <v>9222090</v>
      </c>
      <c r="J27" s="30">
        <v>0</v>
      </c>
      <c r="K27" s="30">
        <v>6423315</v>
      </c>
      <c r="L27" s="30">
        <v>5779444</v>
      </c>
      <c r="M27" s="30">
        <v>1841051</v>
      </c>
      <c r="N27" s="30">
        <v>150473.01</v>
      </c>
      <c r="O27" s="33">
        <v>2590768</v>
      </c>
      <c r="P27" s="30">
        <v>198430</v>
      </c>
      <c r="Q27" s="31">
        <v>781470</v>
      </c>
      <c r="R27" s="25"/>
      <c r="S27" s="25">
        <f t="shared" si="3"/>
        <v>34680619.109999999</v>
      </c>
      <c r="T27" s="25">
        <f t="shared" si="4"/>
        <v>29921099</v>
      </c>
      <c r="U27" s="25">
        <f t="shared" si="5"/>
        <v>4259515.1100000003</v>
      </c>
      <c r="V27" s="25">
        <f t="shared" si="6"/>
        <v>500005</v>
      </c>
      <c r="W27" s="25">
        <f t="shared" si="7"/>
        <v>0</v>
      </c>
    </row>
    <row r="28" spans="1:23" s="26" customFormat="1" ht="12.75" customHeight="1" x14ac:dyDescent="0.2">
      <c r="A28" s="29" t="s">
        <v>22</v>
      </c>
      <c r="B28" s="22">
        <f t="shared" si="8"/>
        <v>3545878.29</v>
      </c>
      <c r="C28" s="30">
        <v>2114</v>
      </c>
      <c r="D28" s="30">
        <v>0</v>
      </c>
      <c r="E28" s="30">
        <v>0</v>
      </c>
      <c r="F28" s="30">
        <v>0</v>
      </c>
      <c r="G28" s="30">
        <v>753914</v>
      </c>
      <c r="H28" s="30">
        <v>29864.29</v>
      </c>
      <c r="I28" s="30">
        <v>1110635</v>
      </c>
      <c r="J28" s="30">
        <v>0</v>
      </c>
      <c r="K28" s="30">
        <v>889768</v>
      </c>
      <c r="L28" s="30">
        <v>372597</v>
      </c>
      <c r="M28" s="30">
        <v>37330</v>
      </c>
      <c r="N28" s="30">
        <v>0</v>
      </c>
      <c r="O28" s="30">
        <v>343654</v>
      </c>
      <c r="P28" s="30">
        <v>256</v>
      </c>
      <c r="Q28" s="31">
        <v>5746</v>
      </c>
      <c r="R28" s="25"/>
      <c r="S28" s="25">
        <f t="shared" si="3"/>
        <v>3545878.29</v>
      </c>
      <c r="T28" s="25">
        <f t="shared" si="4"/>
        <v>3470568</v>
      </c>
      <c r="U28" s="25">
        <f t="shared" si="5"/>
        <v>72940.290000000008</v>
      </c>
      <c r="V28" s="25">
        <f t="shared" si="6"/>
        <v>2370</v>
      </c>
      <c r="W28" s="25">
        <f t="shared" si="7"/>
        <v>0</v>
      </c>
    </row>
    <row r="29" spans="1:23" s="26" customFormat="1" x14ac:dyDescent="0.2">
      <c r="A29" s="32" t="s">
        <v>23</v>
      </c>
      <c r="B29" s="22">
        <f t="shared" si="8"/>
        <v>61140477.170000002</v>
      </c>
      <c r="C29" s="30">
        <v>1135929</v>
      </c>
      <c r="D29" s="30">
        <v>64134</v>
      </c>
      <c r="E29" s="30">
        <v>960711</v>
      </c>
      <c r="F29" s="30">
        <v>183602</v>
      </c>
      <c r="G29" s="30">
        <v>13853959</v>
      </c>
      <c r="H29" s="33">
        <v>2001989</v>
      </c>
      <c r="I29" s="30">
        <v>6411784</v>
      </c>
      <c r="J29" s="30">
        <v>513750</v>
      </c>
      <c r="K29" s="30">
        <v>7999950</v>
      </c>
      <c r="L29" s="30">
        <v>10486640</v>
      </c>
      <c r="M29" s="30">
        <v>2041371</v>
      </c>
      <c r="N29" s="30">
        <v>1375470.17</v>
      </c>
      <c r="O29" s="30">
        <v>11232224</v>
      </c>
      <c r="P29" s="30">
        <v>1709674</v>
      </c>
      <c r="Q29" s="31">
        <v>1169290</v>
      </c>
      <c r="R29" s="25"/>
      <c r="S29" s="25">
        <f t="shared" si="3"/>
        <v>61140477.170000002</v>
      </c>
      <c r="T29" s="25">
        <f t="shared" si="4"/>
        <v>49984557</v>
      </c>
      <c r="U29" s="25">
        <f t="shared" si="5"/>
        <v>8246183.1699999999</v>
      </c>
      <c r="V29" s="25">
        <f t="shared" si="6"/>
        <v>2909737</v>
      </c>
      <c r="W29" s="25">
        <f t="shared" si="7"/>
        <v>0</v>
      </c>
    </row>
    <row r="30" spans="1:23" s="26" customFormat="1" ht="36" x14ac:dyDescent="0.2">
      <c r="A30" s="34" t="s">
        <v>27</v>
      </c>
      <c r="B30" s="23">
        <f t="shared" si="8"/>
        <v>691761.34</v>
      </c>
      <c r="C30" s="23">
        <f>C31</f>
        <v>0</v>
      </c>
      <c r="D30" s="23">
        <f t="shared" ref="D30:Q30" si="17">D31</f>
        <v>0</v>
      </c>
      <c r="E30" s="23">
        <f t="shared" si="17"/>
        <v>68037</v>
      </c>
      <c r="F30" s="23">
        <f t="shared" si="17"/>
        <v>60710</v>
      </c>
      <c r="G30" s="23">
        <f t="shared" si="17"/>
        <v>3586</v>
      </c>
      <c r="H30" s="23">
        <f t="shared" si="17"/>
        <v>25010</v>
      </c>
      <c r="I30" s="23">
        <f t="shared" si="17"/>
        <v>31122</v>
      </c>
      <c r="J30" s="23">
        <f t="shared" si="17"/>
        <v>18444</v>
      </c>
      <c r="K30" s="23">
        <f>K31</f>
        <v>305508</v>
      </c>
      <c r="L30" s="23">
        <f t="shared" si="17"/>
        <v>20626</v>
      </c>
      <c r="M30" s="23">
        <f t="shared" si="17"/>
        <v>6396</v>
      </c>
      <c r="N30" s="23">
        <f t="shared" si="17"/>
        <v>689</v>
      </c>
      <c r="O30" s="23">
        <f t="shared" si="17"/>
        <v>147703.34</v>
      </c>
      <c r="P30" s="23">
        <f t="shared" si="17"/>
        <v>2254</v>
      </c>
      <c r="Q30" s="28">
        <f t="shared" si="17"/>
        <v>1676</v>
      </c>
      <c r="R30" s="25"/>
      <c r="S30" s="25">
        <f t="shared" si="3"/>
        <v>691761.34</v>
      </c>
      <c r="T30" s="25">
        <f t="shared" si="4"/>
        <v>508545.33999999997</v>
      </c>
      <c r="U30" s="25">
        <f t="shared" si="5"/>
        <v>180962</v>
      </c>
      <c r="V30" s="25">
        <f t="shared" si="6"/>
        <v>2254</v>
      </c>
      <c r="W30" s="25">
        <f t="shared" si="7"/>
        <v>0</v>
      </c>
    </row>
    <row r="31" spans="1:23" s="26" customFormat="1" x14ac:dyDescent="0.2">
      <c r="A31" s="27" t="s">
        <v>28</v>
      </c>
      <c r="B31" s="23">
        <f t="shared" si="8"/>
        <v>691761.34</v>
      </c>
      <c r="C31" s="23">
        <f t="shared" ref="C31:Q31" si="18">C32+C33+C34</f>
        <v>0</v>
      </c>
      <c r="D31" s="23">
        <f t="shared" si="18"/>
        <v>0</v>
      </c>
      <c r="E31" s="23">
        <f t="shared" si="18"/>
        <v>68037</v>
      </c>
      <c r="F31" s="23">
        <f t="shared" si="18"/>
        <v>60710</v>
      </c>
      <c r="G31" s="23">
        <f t="shared" si="18"/>
        <v>3586</v>
      </c>
      <c r="H31" s="23">
        <f t="shared" si="18"/>
        <v>25010</v>
      </c>
      <c r="I31" s="23">
        <f t="shared" si="18"/>
        <v>31122</v>
      </c>
      <c r="J31" s="23">
        <f t="shared" si="18"/>
        <v>18444</v>
      </c>
      <c r="K31" s="23">
        <f>K32+K33+K34</f>
        <v>305508</v>
      </c>
      <c r="L31" s="23">
        <f t="shared" si="18"/>
        <v>20626</v>
      </c>
      <c r="M31" s="23">
        <f t="shared" si="18"/>
        <v>6396</v>
      </c>
      <c r="N31" s="23">
        <f t="shared" si="18"/>
        <v>689</v>
      </c>
      <c r="O31" s="23">
        <f t="shared" si="18"/>
        <v>147703.34</v>
      </c>
      <c r="P31" s="23">
        <f t="shared" si="18"/>
        <v>2254</v>
      </c>
      <c r="Q31" s="28">
        <f t="shared" si="18"/>
        <v>1676</v>
      </c>
      <c r="R31" s="25"/>
      <c r="S31" s="25">
        <f t="shared" si="3"/>
        <v>691761.34</v>
      </c>
      <c r="T31" s="25">
        <f t="shared" si="4"/>
        <v>508545.33999999997</v>
      </c>
      <c r="U31" s="25">
        <f t="shared" si="5"/>
        <v>180962</v>
      </c>
      <c r="V31" s="25">
        <f t="shared" si="6"/>
        <v>2254</v>
      </c>
      <c r="W31" s="25">
        <f t="shared" si="7"/>
        <v>0</v>
      </c>
    </row>
    <row r="32" spans="1:23" s="26" customFormat="1" ht="12.75" customHeight="1" x14ac:dyDescent="0.2">
      <c r="A32" s="29" t="s">
        <v>21</v>
      </c>
      <c r="B32" s="22">
        <f t="shared" si="8"/>
        <v>670481.34</v>
      </c>
      <c r="C32" s="30">
        <v>0</v>
      </c>
      <c r="D32" s="30">
        <v>0</v>
      </c>
      <c r="E32" s="30">
        <v>68037</v>
      </c>
      <c r="F32" s="30">
        <v>60710</v>
      </c>
      <c r="G32" s="30">
        <v>1033</v>
      </c>
      <c r="H32" s="30">
        <v>25010</v>
      </c>
      <c r="I32" s="30">
        <v>31122</v>
      </c>
      <c r="J32" s="30">
        <v>0</v>
      </c>
      <c r="K32" s="30">
        <v>305225</v>
      </c>
      <c r="L32" s="30">
        <v>20626</v>
      </c>
      <c r="M32" s="30">
        <v>6396</v>
      </c>
      <c r="N32" s="30">
        <v>689</v>
      </c>
      <c r="O32" s="35">
        <v>147703.34</v>
      </c>
      <c r="P32" s="30">
        <v>2254</v>
      </c>
      <c r="Q32" s="31">
        <v>1676</v>
      </c>
      <c r="R32" s="25"/>
      <c r="S32" s="25">
        <f t="shared" si="3"/>
        <v>670481.34</v>
      </c>
      <c r="T32" s="25">
        <f t="shared" si="4"/>
        <v>505709.33999999997</v>
      </c>
      <c r="U32" s="25">
        <f t="shared" si="5"/>
        <v>162518</v>
      </c>
      <c r="V32" s="25">
        <f t="shared" si="6"/>
        <v>2254</v>
      </c>
      <c r="W32" s="25">
        <f t="shared" si="7"/>
        <v>0</v>
      </c>
    </row>
    <row r="33" spans="1:23" s="26" customFormat="1" x14ac:dyDescent="0.2">
      <c r="A33" s="29" t="s">
        <v>22</v>
      </c>
      <c r="B33" s="22">
        <f t="shared" si="8"/>
        <v>2836</v>
      </c>
      <c r="C33" s="30">
        <v>0</v>
      </c>
      <c r="D33" s="30">
        <v>0</v>
      </c>
      <c r="E33" s="30">
        <v>0</v>
      </c>
      <c r="F33" s="30">
        <v>0</v>
      </c>
      <c r="G33" s="30">
        <v>2553</v>
      </c>
      <c r="H33" s="30">
        <v>0</v>
      </c>
      <c r="I33" s="30">
        <v>0</v>
      </c>
      <c r="J33" s="30">
        <v>0</v>
      </c>
      <c r="K33" s="30">
        <v>283</v>
      </c>
      <c r="L33" s="30">
        <v>0</v>
      </c>
      <c r="M33" s="30">
        <v>0</v>
      </c>
      <c r="N33" s="30">
        <v>0</v>
      </c>
      <c r="O33" s="35">
        <v>0</v>
      </c>
      <c r="P33" s="30">
        <v>0</v>
      </c>
      <c r="Q33" s="31">
        <v>0</v>
      </c>
      <c r="R33" s="25"/>
      <c r="S33" s="25">
        <f t="shared" si="3"/>
        <v>2836</v>
      </c>
      <c r="T33" s="25">
        <f t="shared" si="4"/>
        <v>2836</v>
      </c>
      <c r="U33" s="25">
        <f t="shared" si="5"/>
        <v>0</v>
      </c>
      <c r="V33" s="25">
        <f t="shared" si="6"/>
        <v>0</v>
      </c>
      <c r="W33" s="25">
        <f t="shared" si="7"/>
        <v>0</v>
      </c>
    </row>
    <row r="34" spans="1:23" s="26" customFormat="1" ht="12.75" customHeight="1" x14ac:dyDescent="0.2">
      <c r="A34" s="32" t="s">
        <v>23</v>
      </c>
      <c r="B34" s="22">
        <f t="shared" si="8"/>
        <v>18444</v>
      </c>
      <c r="C34" s="30">
        <v>0</v>
      </c>
      <c r="D34" s="30">
        <v>0</v>
      </c>
      <c r="E34" s="30">
        <v>0</v>
      </c>
      <c r="F34" s="30">
        <v>0</v>
      </c>
      <c r="G34" s="30">
        <v>0</v>
      </c>
      <c r="H34" s="30">
        <v>0</v>
      </c>
      <c r="I34" s="30">
        <v>0</v>
      </c>
      <c r="J34" s="30">
        <v>18444</v>
      </c>
      <c r="K34" s="30">
        <v>0</v>
      </c>
      <c r="L34" s="30">
        <v>0</v>
      </c>
      <c r="M34" s="30">
        <v>0</v>
      </c>
      <c r="N34" s="30">
        <v>0</v>
      </c>
      <c r="O34" s="36">
        <v>0</v>
      </c>
      <c r="P34" s="30">
        <v>0</v>
      </c>
      <c r="Q34" s="31">
        <v>0</v>
      </c>
      <c r="R34" s="25"/>
      <c r="S34" s="25">
        <f t="shared" si="3"/>
        <v>18444</v>
      </c>
      <c r="T34" s="25">
        <f t="shared" si="4"/>
        <v>0</v>
      </c>
      <c r="U34" s="25">
        <f t="shared" si="5"/>
        <v>18444</v>
      </c>
      <c r="V34" s="25">
        <f t="shared" si="6"/>
        <v>0</v>
      </c>
      <c r="W34" s="25">
        <f t="shared" si="7"/>
        <v>0</v>
      </c>
    </row>
    <row r="35" spans="1:23" s="26" customFormat="1" ht="24" x14ac:dyDescent="0.2">
      <c r="A35" s="34" t="s">
        <v>29</v>
      </c>
      <c r="B35" s="23">
        <f t="shared" ref="B35:B54" si="19">SUM(C35:Q35)</f>
        <v>5470</v>
      </c>
      <c r="C35" s="23">
        <f>C36</f>
        <v>0</v>
      </c>
      <c r="D35" s="23">
        <f t="shared" ref="D35:Q35" si="20">D36</f>
        <v>4620</v>
      </c>
      <c r="E35" s="23">
        <f t="shared" si="20"/>
        <v>0</v>
      </c>
      <c r="F35" s="23">
        <f t="shared" si="20"/>
        <v>0</v>
      </c>
      <c r="G35" s="23">
        <f t="shared" si="20"/>
        <v>0</v>
      </c>
      <c r="H35" s="23">
        <f t="shared" si="20"/>
        <v>0</v>
      </c>
      <c r="I35" s="23">
        <f t="shared" si="20"/>
        <v>0</v>
      </c>
      <c r="J35" s="23">
        <f t="shared" si="20"/>
        <v>0</v>
      </c>
      <c r="K35" s="23">
        <f t="shared" si="20"/>
        <v>0</v>
      </c>
      <c r="L35" s="23">
        <f t="shared" si="20"/>
        <v>0</v>
      </c>
      <c r="M35" s="23">
        <f t="shared" si="20"/>
        <v>0</v>
      </c>
      <c r="N35" s="37">
        <f t="shared" si="20"/>
        <v>0</v>
      </c>
      <c r="O35" s="22">
        <f t="shared" si="20"/>
        <v>0</v>
      </c>
      <c r="P35" s="23">
        <f t="shared" si="20"/>
        <v>850</v>
      </c>
      <c r="Q35" s="28">
        <f t="shared" si="20"/>
        <v>0</v>
      </c>
      <c r="R35" s="25"/>
      <c r="S35" s="25">
        <f t="shared" si="3"/>
        <v>5470</v>
      </c>
      <c r="T35" s="25">
        <f t="shared" si="4"/>
        <v>0</v>
      </c>
      <c r="U35" s="25">
        <f t="shared" si="5"/>
        <v>0</v>
      </c>
      <c r="V35" s="25">
        <f t="shared" si="6"/>
        <v>5470</v>
      </c>
      <c r="W35" s="25">
        <f t="shared" si="7"/>
        <v>0</v>
      </c>
    </row>
    <row r="36" spans="1:23" s="26" customFormat="1" x14ac:dyDescent="0.2">
      <c r="A36" s="27" t="s">
        <v>28</v>
      </c>
      <c r="B36" s="23">
        <f t="shared" si="19"/>
        <v>5470</v>
      </c>
      <c r="C36" s="23">
        <f t="shared" ref="C36:J36" si="21">C37+C38+C39</f>
        <v>0</v>
      </c>
      <c r="D36" s="23">
        <f t="shared" si="21"/>
        <v>4620</v>
      </c>
      <c r="E36" s="23">
        <f t="shared" si="21"/>
        <v>0</v>
      </c>
      <c r="F36" s="23">
        <f t="shared" si="21"/>
        <v>0</v>
      </c>
      <c r="G36" s="23">
        <f t="shared" si="21"/>
        <v>0</v>
      </c>
      <c r="H36" s="23">
        <f t="shared" si="21"/>
        <v>0</v>
      </c>
      <c r="I36" s="23">
        <f t="shared" si="21"/>
        <v>0</v>
      </c>
      <c r="J36" s="23">
        <f t="shared" si="21"/>
        <v>0</v>
      </c>
      <c r="K36" s="23">
        <f t="shared" ref="K36:Q36" si="22">K37+K38+K39</f>
        <v>0</v>
      </c>
      <c r="L36" s="23">
        <f t="shared" si="22"/>
        <v>0</v>
      </c>
      <c r="M36" s="23">
        <f t="shared" si="22"/>
        <v>0</v>
      </c>
      <c r="N36" s="37">
        <f t="shared" si="22"/>
        <v>0</v>
      </c>
      <c r="O36" s="23">
        <f t="shared" si="22"/>
        <v>0</v>
      </c>
      <c r="P36" s="23">
        <f t="shared" si="22"/>
        <v>850</v>
      </c>
      <c r="Q36" s="28">
        <f t="shared" si="22"/>
        <v>0</v>
      </c>
      <c r="R36" s="25"/>
      <c r="S36" s="25">
        <f t="shared" si="3"/>
        <v>5470</v>
      </c>
      <c r="T36" s="25">
        <f t="shared" si="4"/>
        <v>0</v>
      </c>
      <c r="U36" s="25">
        <f t="shared" si="5"/>
        <v>0</v>
      </c>
      <c r="V36" s="25">
        <f t="shared" si="6"/>
        <v>5470</v>
      </c>
      <c r="W36" s="25">
        <f t="shared" si="7"/>
        <v>0</v>
      </c>
    </row>
    <row r="37" spans="1:23" s="26" customFormat="1" x14ac:dyDescent="0.2">
      <c r="A37" s="29" t="s">
        <v>21</v>
      </c>
      <c r="B37" s="22">
        <f t="shared" si="19"/>
        <v>5470</v>
      </c>
      <c r="C37" s="30">
        <v>0</v>
      </c>
      <c r="D37" s="30">
        <v>4620</v>
      </c>
      <c r="E37" s="30">
        <v>0</v>
      </c>
      <c r="F37" s="30">
        <v>0</v>
      </c>
      <c r="G37" s="30">
        <v>0</v>
      </c>
      <c r="H37" s="30"/>
      <c r="I37" s="30">
        <v>0</v>
      </c>
      <c r="J37" s="30">
        <v>0</v>
      </c>
      <c r="K37" s="30">
        <v>0</v>
      </c>
      <c r="L37" s="30">
        <v>0</v>
      </c>
      <c r="M37" s="30">
        <v>0</v>
      </c>
      <c r="N37" s="38"/>
      <c r="O37" s="30">
        <v>0</v>
      </c>
      <c r="P37" s="30">
        <v>850</v>
      </c>
      <c r="Q37" s="31">
        <v>0</v>
      </c>
      <c r="R37" s="25"/>
      <c r="S37" s="25">
        <f t="shared" si="3"/>
        <v>5470</v>
      </c>
      <c r="T37" s="25">
        <f t="shared" si="4"/>
        <v>0</v>
      </c>
      <c r="U37" s="25">
        <f t="shared" si="5"/>
        <v>0</v>
      </c>
      <c r="V37" s="25">
        <f t="shared" si="6"/>
        <v>5470</v>
      </c>
      <c r="W37" s="25">
        <f t="shared" si="7"/>
        <v>0</v>
      </c>
    </row>
    <row r="38" spans="1:23" s="26" customFormat="1" x14ac:dyDescent="0.2">
      <c r="A38" s="29" t="s">
        <v>22</v>
      </c>
      <c r="B38" s="22">
        <f t="shared" si="19"/>
        <v>0</v>
      </c>
      <c r="C38" s="30">
        <v>0</v>
      </c>
      <c r="D38" s="30">
        <v>0</v>
      </c>
      <c r="E38" s="30">
        <v>0</v>
      </c>
      <c r="F38" s="30">
        <v>0</v>
      </c>
      <c r="G38" s="30">
        <v>0</v>
      </c>
      <c r="H38" s="30"/>
      <c r="I38" s="30">
        <v>0</v>
      </c>
      <c r="J38" s="30">
        <v>0</v>
      </c>
      <c r="K38" s="30">
        <v>0</v>
      </c>
      <c r="L38" s="30">
        <v>0</v>
      </c>
      <c r="M38" s="30">
        <v>0</v>
      </c>
      <c r="N38" s="39"/>
      <c r="O38" s="30">
        <v>0</v>
      </c>
      <c r="P38" s="30">
        <v>0</v>
      </c>
      <c r="Q38" s="31">
        <v>0</v>
      </c>
      <c r="R38" s="25"/>
      <c r="S38" s="25">
        <f t="shared" si="3"/>
        <v>0</v>
      </c>
      <c r="T38" s="25">
        <f t="shared" si="4"/>
        <v>0</v>
      </c>
      <c r="U38" s="25">
        <f t="shared" si="5"/>
        <v>0</v>
      </c>
      <c r="V38" s="25">
        <f t="shared" si="6"/>
        <v>0</v>
      </c>
      <c r="W38" s="25">
        <f t="shared" si="7"/>
        <v>0</v>
      </c>
    </row>
    <row r="39" spans="1:23" s="26" customFormat="1" x14ac:dyDescent="0.2">
      <c r="A39" s="32" t="s">
        <v>23</v>
      </c>
      <c r="B39" s="22">
        <f t="shared" si="19"/>
        <v>0</v>
      </c>
      <c r="C39" s="30">
        <v>0</v>
      </c>
      <c r="D39" s="30">
        <v>0</v>
      </c>
      <c r="E39" s="30">
        <v>0</v>
      </c>
      <c r="F39" s="30">
        <v>0</v>
      </c>
      <c r="G39" s="30">
        <v>0</v>
      </c>
      <c r="H39" s="30"/>
      <c r="I39" s="30">
        <v>0</v>
      </c>
      <c r="J39" s="30">
        <v>0</v>
      </c>
      <c r="K39" s="30">
        <v>0</v>
      </c>
      <c r="L39" s="22">
        <v>0</v>
      </c>
      <c r="M39" s="22">
        <v>0</v>
      </c>
      <c r="N39" s="39"/>
      <c r="O39" s="30">
        <v>0</v>
      </c>
      <c r="P39" s="30">
        <v>0</v>
      </c>
      <c r="Q39" s="31">
        <v>0</v>
      </c>
      <c r="R39" s="25"/>
      <c r="S39" s="25">
        <f t="shared" si="3"/>
        <v>0</v>
      </c>
      <c r="T39" s="25">
        <f t="shared" si="4"/>
        <v>0</v>
      </c>
      <c r="U39" s="25">
        <f t="shared" si="5"/>
        <v>0</v>
      </c>
      <c r="V39" s="25">
        <f t="shared" si="6"/>
        <v>0</v>
      </c>
      <c r="W39" s="25">
        <f t="shared" si="7"/>
        <v>0</v>
      </c>
    </row>
    <row r="40" spans="1:23" s="26" customFormat="1" ht="48" x14ac:dyDescent="0.2">
      <c r="A40" s="34" t="s">
        <v>30</v>
      </c>
      <c r="B40" s="23">
        <f t="shared" si="19"/>
        <v>450</v>
      </c>
      <c r="C40" s="23">
        <f>C41</f>
        <v>0</v>
      </c>
      <c r="D40" s="23">
        <f t="shared" ref="D40:Q40" si="23">D41</f>
        <v>0</v>
      </c>
      <c r="E40" s="23">
        <f t="shared" si="23"/>
        <v>0</v>
      </c>
      <c r="F40" s="23">
        <f t="shared" si="23"/>
        <v>0</v>
      </c>
      <c r="G40" s="23">
        <f t="shared" si="23"/>
        <v>0</v>
      </c>
      <c r="H40" s="23">
        <f t="shared" si="23"/>
        <v>0</v>
      </c>
      <c r="I40" s="23">
        <f t="shared" si="23"/>
        <v>0</v>
      </c>
      <c r="J40" s="23">
        <f t="shared" si="23"/>
        <v>0</v>
      </c>
      <c r="K40" s="23">
        <f t="shared" si="23"/>
        <v>0</v>
      </c>
      <c r="L40" s="23">
        <f t="shared" si="23"/>
        <v>0</v>
      </c>
      <c r="M40" s="23">
        <f t="shared" si="23"/>
        <v>0</v>
      </c>
      <c r="N40" s="23">
        <f t="shared" si="23"/>
        <v>0</v>
      </c>
      <c r="O40" s="23">
        <f t="shared" si="23"/>
        <v>0</v>
      </c>
      <c r="P40" s="23">
        <f t="shared" si="23"/>
        <v>450</v>
      </c>
      <c r="Q40" s="28">
        <f t="shared" si="23"/>
        <v>0</v>
      </c>
      <c r="R40" s="25"/>
      <c r="S40" s="25">
        <f t="shared" si="3"/>
        <v>450</v>
      </c>
      <c r="T40" s="25">
        <f t="shared" si="4"/>
        <v>0</v>
      </c>
      <c r="U40" s="25">
        <f t="shared" si="5"/>
        <v>0</v>
      </c>
      <c r="V40" s="25">
        <f t="shared" si="6"/>
        <v>450</v>
      </c>
      <c r="W40" s="25">
        <f t="shared" si="7"/>
        <v>0</v>
      </c>
    </row>
    <row r="41" spans="1:23" s="26" customFormat="1" x14ac:dyDescent="0.2">
      <c r="A41" s="27" t="s">
        <v>28</v>
      </c>
      <c r="B41" s="23">
        <f t="shared" si="19"/>
        <v>450</v>
      </c>
      <c r="C41" s="23">
        <f t="shared" ref="C41:J41" si="24">C42+C43+C44</f>
        <v>0</v>
      </c>
      <c r="D41" s="23">
        <f t="shared" si="24"/>
        <v>0</v>
      </c>
      <c r="E41" s="23">
        <f t="shared" si="24"/>
        <v>0</v>
      </c>
      <c r="F41" s="23">
        <f t="shared" si="24"/>
        <v>0</v>
      </c>
      <c r="G41" s="23">
        <f t="shared" si="24"/>
        <v>0</v>
      </c>
      <c r="H41" s="23">
        <f t="shared" si="24"/>
        <v>0</v>
      </c>
      <c r="I41" s="23">
        <f t="shared" si="24"/>
        <v>0</v>
      </c>
      <c r="J41" s="23">
        <f t="shared" si="24"/>
        <v>0</v>
      </c>
      <c r="K41" s="23">
        <f t="shared" ref="K41:Q41" si="25">K42+K43+K44</f>
        <v>0</v>
      </c>
      <c r="L41" s="23">
        <f t="shared" si="25"/>
        <v>0</v>
      </c>
      <c r="M41" s="23">
        <f t="shared" si="25"/>
        <v>0</v>
      </c>
      <c r="N41" s="23">
        <f t="shared" si="25"/>
        <v>0</v>
      </c>
      <c r="O41" s="23">
        <f t="shared" si="25"/>
        <v>0</v>
      </c>
      <c r="P41" s="23">
        <f t="shared" si="25"/>
        <v>450</v>
      </c>
      <c r="Q41" s="28">
        <f t="shared" si="25"/>
        <v>0</v>
      </c>
      <c r="R41" s="25"/>
      <c r="S41" s="25">
        <f t="shared" si="3"/>
        <v>450</v>
      </c>
      <c r="T41" s="25">
        <f t="shared" si="4"/>
        <v>0</v>
      </c>
      <c r="U41" s="25">
        <f t="shared" si="5"/>
        <v>0</v>
      </c>
      <c r="V41" s="25">
        <f t="shared" si="6"/>
        <v>450</v>
      </c>
      <c r="W41" s="25">
        <f t="shared" si="7"/>
        <v>0</v>
      </c>
    </row>
    <row r="42" spans="1:23" s="26" customFormat="1" x14ac:dyDescent="0.2">
      <c r="A42" s="29" t="s">
        <v>21</v>
      </c>
      <c r="B42" s="22">
        <f t="shared" si="19"/>
        <v>450</v>
      </c>
      <c r="C42" s="30">
        <v>0</v>
      </c>
      <c r="D42" s="30">
        <v>0</v>
      </c>
      <c r="E42" s="30">
        <v>0</v>
      </c>
      <c r="F42" s="30">
        <v>0</v>
      </c>
      <c r="G42" s="49">
        <v>0</v>
      </c>
      <c r="H42" s="30"/>
      <c r="I42" s="30">
        <v>0</v>
      </c>
      <c r="J42" s="30">
        <v>0</v>
      </c>
      <c r="K42" s="30">
        <v>0</v>
      </c>
      <c r="L42" s="30">
        <v>0</v>
      </c>
      <c r="M42" s="38">
        <v>0</v>
      </c>
      <c r="N42" s="30"/>
      <c r="O42" s="30">
        <v>0</v>
      </c>
      <c r="P42" s="30">
        <v>450</v>
      </c>
      <c r="Q42" s="31">
        <v>0</v>
      </c>
      <c r="R42" s="25"/>
      <c r="S42" s="25">
        <f t="shared" si="3"/>
        <v>450</v>
      </c>
      <c r="T42" s="25">
        <f t="shared" si="4"/>
        <v>0</v>
      </c>
      <c r="U42" s="25">
        <f t="shared" si="5"/>
        <v>0</v>
      </c>
      <c r="V42" s="25">
        <f t="shared" si="6"/>
        <v>450</v>
      </c>
      <c r="W42" s="25">
        <f t="shared" si="7"/>
        <v>0</v>
      </c>
    </row>
    <row r="43" spans="1:23" s="26" customFormat="1" x14ac:dyDescent="0.2">
      <c r="A43" s="29" t="s">
        <v>22</v>
      </c>
      <c r="B43" s="22">
        <f t="shared" si="19"/>
        <v>0</v>
      </c>
      <c r="C43" s="30">
        <v>0</v>
      </c>
      <c r="D43" s="30">
        <v>0</v>
      </c>
      <c r="E43" s="30">
        <v>0</v>
      </c>
      <c r="F43" s="30">
        <v>0</v>
      </c>
      <c r="G43" s="49">
        <v>0</v>
      </c>
      <c r="H43" s="30"/>
      <c r="I43" s="30">
        <v>0</v>
      </c>
      <c r="J43" s="30">
        <v>0</v>
      </c>
      <c r="K43" s="30">
        <v>0</v>
      </c>
      <c r="L43" s="30">
        <v>0</v>
      </c>
      <c r="M43" s="30">
        <v>0</v>
      </c>
      <c r="N43" s="30"/>
      <c r="O43" s="30">
        <v>0</v>
      </c>
      <c r="P43" s="30">
        <v>0</v>
      </c>
      <c r="Q43" s="31">
        <v>0</v>
      </c>
      <c r="R43" s="25"/>
      <c r="S43" s="25">
        <f t="shared" si="3"/>
        <v>0</v>
      </c>
      <c r="T43" s="25">
        <f t="shared" si="4"/>
        <v>0</v>
      </c>
      <c r="U43" s="25">
        <f t="shared" si="5"/>
        <v>0</v>
      </c>
      <c r="V43" s="25">
        <f t="shared" si="6"/>
        <v>0</v>
      </c>
      <c r="W43" s="25">
        <f t="shared" si="7"/>
        <v>0</v>
      </c>
    </row>
    <row r="44" spans="1:23" s="26" customFormat="1" x14ac:dyDescent="0.2">
      <c r="A44" s="32" t="s">
        <v>23</v>
      </c>
      <c r="B44" s="22">
        <f t="shared" si="19"/>
        <v>0</v>
      </c>
      <c r="C44" s="30">
        <v>0</v>
      </c>
      <c r="D44" s="30">
        <v>0</v>
      </c>
      <c r="E44" s="30">
        <v>0</v>
      </c>
      <c r="F44" s="30">
        <v>0</v>
      </c>
      <c r="G44" s="49">
        <v>0</v>
      </c>
      <c r="H44" s="30"/>
      <c r="I44" s="30">
        <v>0</v>
      </c>
      <c r="J44" s="30">
        <v>0</v>
      </c>
      <c r="K44" s="30">
        <v>0</v>
      </c>
      <c r="L44" s="30">
        <v>0</v>
      </c>
      <c r="M44" s="30">
        <v>0</v>
      </c>
      <c r="N44" s="30"/>
      <c r="O44" s="30">
        <v>0</v>
      </c>
      <c r="P44" s="30">
        <v>0</v>
      </c>
      <c r="Q44" s="31">
        <v>0</v>
      </c>
      <c r="R44" s="25"/>
      <c r="S44" s="25">
        <f t="shared" si="3"/>
        <v>0</v>
      </c>
      <c r="T44" s="25">
        <f t="shared" si="4"/>
        <v>0</v>
      </c>
      <c r="U44" s="25">
        <f t="shared" si="5"/>
        <v>0</v>
      </c>
      <c r="V44" s="25">
        <f t="shared" si="6"/>
        <v>0</v>
      </c>
      <c r="W44" s="25">
        <f t="shared" si="7"/>
        <v>0</v>
      </c>
    </row>
    <row r="45" spans="1:23" s="26" customFormat="1" ht="48" x14ac:dyDescent="0.2">
      <c r="A45" s="34" t="s">
        <v>31</v>
      </c>
      <c r="B45" s="23">
        <f t="shared" si="19"/>
        <v>1782.37</v>
      </c>
      <c r="C45" s="23">
        <f>C46</f>
        <v>0</v>
      </c>
      <c r="D45" s="23">
        <f t="shared" ref="D45:Q45" si="26">D46</f>
        <v>0</v>
      </c>
      <c r="E45" s="23">
        <f t="shared" si="26"/>
        <v>0</v>
      </c>
      <c r="F45" s="23">
        <f t="shared" si="26"/>
        <v>0</v>
      </c>
      <c r="G45" s="23">
        <f t="shared" si="26"/>
        <v>0</v>
      </c>
      <c r="H45" s="23">
        <f t="shared" si="26"/>
        <v>0</v>
      </c>
      <c r="I45" s="23">
        <f t="shared" si="26"/>
        <v>0</v>
      </c>
      <c r="J45" s="23">
        <f t="shared" si="26"/>
        <v>772</v>
      </c>
      <c r="K45" s="23">
        <f t="shared" si="26"/>
        <v>0</v>
      </c>
      <c r="L45" s="23">
        <f t="shared" si="26"/>
        <v>0</v>
      </c>
      <c r="M45" s="23">
        <f t="shared" si="26"/>
        <v>0</v>
      </c>
      <c r="N45" s="23">
        <f t="shared" si="26"/>
        <v>0</v>
      </c>
      <c r="O45" s="23">
        <f t="shared" si="26"/>
        <v>1010.37</v>
      </c>
      <c r="P45" s="23">
        <f t="shared" si="26"/>
        <v>0</v>
      </c>
      <c r="Q45" s="28">
        <f t="shared" si="26"/>
        <v>0</v>
      </c>
      <c r="R45" s="25"/>
      <c r="S45" s="25">
        <f t="shared" si="3"/>
        <v>1782.37</v>
      </c>
      <c r="T45" s="25">
        <f t="shared" si="4"/>
        <v>1010.37</v>
      </c>
      <c r="U45" s="25">
        <f t="shared" si="5"/>
        <v>772</v>
      </c>
      <c r="V45" s="25">
        <f t="shared" si="6"/>
        <v>0</v>
      </c>
      <c r="W45" s="25">
        <f t="shared" si="7"/>
        <v>0</v>
      </c>
    </row>
    <row r="46" spans="1:23" s="26" customFormat="1" x14ac:dyDescent="0.2">
      <c r="A46" s="27" t="s">
        <v>28</v>
      </c>
      <c r="B46" s="23">
        <f t="shared" si="19"/>
        <v>1782.37</v>
      </c>
      <c r="C46" s="23">
        <f t="shared" ref="C46:N46" si="27">C47+C48+C49</f>
        <v>0</v>
      </c>
      <c r="D46" s="23">
        <f t="shared" si="27"/>
        <v>0</v>
      </c>
      <c r="E46" s="23">
        <f t="shared" si="27"/>
        <v>0</v>
      </c>
      <c r="F46" s="23">
        <f t="shared" si="27"/>
        <v>0</v>
      </c>
      <c r="G46" s="23">
        <f t="shared" si="27"/>
        <v>0</v>
      </c>
      <c r="H46" s="23">
        <f t="shared" si="27"/>
        <v>0</v>
      </c>
      <c r="I46" s="23">
        <f t="shared" si="27"/>
        <v>0</v>
      </c>
      <c r="J46" s="23">
        <f t="shared" si="27"/>
        <v>772</v>
      </c>
      <c r="K46" s="23">
        <f t="shared" si="27"/>
        <v>0</v>
      </c>
      <c r="L46" s="23">
        <f t="shared" si="27"/>
        <v>0</v>
      </c>
      <c r="M46" s="23">
        <f t="shared" si="27"/>
        <v>0</v>
      </c>
      <c r="N46" s="23">
        <f t="shared" si="27"/>
        <v>0</v>
      </c>
      <c r="O46" s="23">
        <f t="shared" ref="O46:Q46" si="28">O47+O48+O49</f>
        <v>1010.37</v>
      </c>
      <c r="P46" s="23">
        <f t="shared" si="28"/>
        <v>0</v>
      </c>
      <c r="Q46" s="28">
        <f t="shared" si="28"/>
        <v>0</v>
      </c>
      <c r="R46" s="25"/>
      <c r="S46" s="25">
        <f t="shared" si="3"/>
        <v>1782.37</v>
      </c>
      <c r="T46" s="25">
        <f t="shared" si="4"/>
        <v>1010.37</v>
      </c>
      <c r="U46" s="25">
        <f t="shared" si="5"/>
        <v>772</v>
      </c>
      <c r="V46" s="25">
        <f t="shared" si="6"/>
        <v>0</v>
      </c>
      <c r="W46" s="25">
        <f t="shared" si="7"/>
        <v>0</v>
      </c>
    </row>
    <row r="47" spans="1:23" s="26" customFormat="1" x14ac:dyDescent="0.2">
      <c r="A47" s="29" t="s">
        <v>21</v>
      </c>
      <c r="B47" s="22">
        <f t="shared" si="19"/>
        <v>1010.37</v>
      </c>
      <c r="C47" s="30">
        <v>0</v>
      </c>
      <c r="D47" s="30">
        <v>0</v>
      </c>
      <c r="E47" s="30">
        <v>0</v>
      </c>
      <c r="F47" s="30">
        <v>0</v>
      </c>
      <c r="G47" s="30">
        <v>0</v>
      </c>
      <c r="H47" s="30">
        <v>0</v>
      </c>
      <c r="I47" s="30">
        <v>0</v>
      </c>
      <c r="J47" s="30">
        <v>0</v>
      </c>
      <c r="K47" s="30">
        <v>0</v>
      </c>
      <c r="L47" s="30">
        <v>0</v>
      </c>
      <c r="M47" s="38">
        <v>0</v>
      </c>
      <c r="N47" s="30">
        <v>0</v>
      </c>
      <c r="O47" s="33">
        <v>1010.37</v>
      </c>
      <c r="P47" s="30">
        <v>0</v>
      </c>
      <c r="Q47" s="31">
        <v>0</v>
      </c>
      <c r="R47" s="25"/>
      <c r="S47" s="25">
        <f t="shared" si="3"/>
        <v>1010.37</v>
      </c>
      <c r="T47" s="25">
        <f t="shared" si="4"/>
        <v>1010.37</v>
      </c>
      <c r="U47" s="25">
        <f t="shared" si="5"/>
        <v>0</v>
      </c>
      <c r="V47" s="25">
        <f t="shared" si="6"/>
        <v>0</v>
      </c>
      <c r="W47" s="25">
        <f t="shared" si="7"/>
        <v>0</v>
      </c>
    </row>
    <row r="48" spans="1:23" s="26" customFormat="1" x14ac:dyDescent="0.2">
      <c r="A48" s="29" t="s">
        <v>22</v>
      </c>
      <c r="B48" s="22">
        <f t="shared" si="19"/>
        <v>0</v>
      </c>
      <c r="C48" s="30">
        <v>0</v>
      </c>
      <c r="D48" s="30">
        <v>0</v>
      </c>
      <c r="E48" s="30">
        <v>0</v>
      </c>
      <c r="F48" s="30">
        <v>0</v>
      </c>
      <c r="G48" s="30">
        <v>0</v>
      </c>
      <c r="H48" s="30">
        <v>0</v>
      </c>
      <c r="I48" s="30">
        <v>0</v>
      </c>
      <c r="J48" s="30">
        <v>0</v>
      </c>
      <c r="K48" s="30">
        <v>0</v>
      </c>
      <c r="L48" s="30">
        <v>0</v>
      </c>
      <c r="M48" s="39">
        <v>0</v>
      </c>
      <c r="N48" s="30">
        <v>0</v>
      </c>
      <c r="O48" s="30">
        <v>0</v>
      </c>
      <c r="P48" s="30">
        <v>0</v>
      </c>
      <c r="Q48" s="31">
        <v>0</v>
      </c>
      <c r="R48" s="25"/>
      <c r="S48" s="25">
        <f t="shared" si="3"/>
        <v>0</v>
      </c>
      <c r="T48" s="25">
        <f t="shared" si="4"/>
        <v>0</v>
      </c>
      <c r="U48" s="25">
        <f t="shared" si="5"/>
        <v>0</v>
      </c>
      <c r="V48" s="25">
        <f t="shared" si="6"/>
        <v>0</v>
      </c>
      <c r="W48" s="25">
        <f t="shared" si="7"/>
        <v>0</v>
      </c>
    </row>
    <row r="49" spans="1:34" s="26" customFormat="1" x14ac:dyDescent="0.2">
      <c r="A49" s="32" t="s">
        <v>23</v>
      </c>
      <c r="B49" s="22">
        <f t="shared" si="19"/>
        <v>772</v>
      </c>
      <c r="C49" s="30">
        <v>0</v>
      </c>
      <c r="D49" s="30">
        <v>0</v>
      </c>
      <c r="E49" s="30">
        <v>0</v>
      </c>
      <c r="F49" s="30">
        <v>0</v>
      </c>
      <c r="G49" s="30">
        <v>0</v>
      </c>
      <c r="H49" s="30">
        <v>0</v>
      </c>
      <c r="I49" s="30">
        <v>0</v>
      </c>
      <c r="J49" s="30">
        <v>772</v>
      </c>
      <c r="K49" s="30">
        <v>0</v>
      </c>
      <c r="L49" s="30">
        <v>0</v>
      </c>
      <c r="M49" s="30">
        <v>0</v>
      </c>
      <c r="N49" s="30">
        <v>0</v>
      </c>
      <c r="O49" s="30">
        <v>0</v>
      </c>
      <c r="P49" s="30">
        <v>0</v>
      </c>
      <c r="Q49" s="31">
        <v>0</v>
      </c>
      <c r="R49" s="25"/>
      <c r="S49" s="25">
        <f t="shared" si="3"/>
        <v>772</v>
      </c>
      <c r="T49" s="25">
        <f t="shared" si="4"/>
        <v>0</v>
      </c>
      <c r="U49" s="25">
        <f t="shared" si="5"/>
        <v>772</v>
      </c>
      <c r="V49" s="25">
        <f t="shared" si="6"/>
        <v>0</v>
      </c>
      <c r="W49" s="25">
        <f t="shared" si="7"/>
        <v>0</v>
      </c>
    </row>
    <row r="50" spans="1:34" s="26" customFormat="1" ht="36" x14ac:dyDescent="0.2">
      <c r="A50" s="34" t="s">
        <v>32</v>
      </c>
      <c r="B50" s="23">
        <f t="shared" si="19"/>
        <v>694998.97</v>
      </c>
      <c r="C50" s="23">
        <f>C51</f>
        <v>0</v>
      </c>
      <c r="D50" s="23">
        <f t="shared" ref="D50:Q50" si="29">D51</f>
        <v>4620</v>
      </c>
      <c r="E50" s="23">
        <f t="shared" si="29"/>
        <v>68037</v>
      </c>
      <c r="F50" s="23">
        <f t="shared" si="29"/>
        <v>60710</v>
      </c>
      <c r="G50" s="23">
        <f t="shared" si="29"/>
        <v>3586</v>
      </c>
      <c r="H50" s="23">
        <f t="shared" si="29"/>
        <v>25010</v>
      </c>
      <c r="I50" s="23">
        <f t="shared" si="29"/>
        <v>31122</v>
      </c>
      <c r="J50" s="23">
        <f t="shared" si="29"/>
        <v>17672</v>
      </c>
      <c r="K50" s="23">
        <f t="shared" si="29"/>
        <v>305508</v>
      </c>
      <c r="L50" s="23">
        <f t="shared" si="29"/>
        <v>20626</v>
      </c>
      <c r="M50" s="23">
        <f t="shared" si="29"/>
        <v>6396</v>
      </c>
      <c r="N50" s="23">
        <f t="shared" si="29"/>
        <v>689</v>
      </c>
      <c r="O50" s="23">
        <f t="shared" si="29"/>
        <v>146692.97</v>
      </c>
      <c r="P50" s="23">
        <f t="shared" si="29"/>
        <v>2654</v>
      </c>
      <c r="Q50" s="28">
        <f t="shared" si="29"/>
        <v>1676</v>
      </c>
      <c r="R50" s="25"/>
      <c r="S50" s="25">
        <f t="shared" si="3"/>
        <v>694998.97</v>
      </c>
      <c r="T50" s="25">
        <f t="shared" si="4"/>
        <v>507534.97</v>
      </c>
      <c r="U50" s="25">
        <f t="shared" si="5"/>
        <v>180190</v>
      </c>
      <c r="V50" s="25">
        <f t="shared" si="6"/>
        <v>7274</v>
      </c>
      <c r="W50" s="25">
        <f t="shared" si="7"/>
        <v>0</v>
      </c>
    </row>
    <row r="51" spans="1:34" s="26" customFormat="1" x14ac:dyDescent="0.2">
      <c r="A51" s="27" t="s">
        <v>28</v>
      </c>
      <c r="B51" s="23">
        <f t="shared" si="19"/>
        <v>694998.97</v>
      </c>
      <c r="C51" s="23">
        <f>C52+C53+C54</f>
        <v>0</v>
      </c>
      <c r="D51" s="23">
        <f t="shared" ref="D51:Q51" si="30">D52+D53+D54</f>
        <v>4620</v>
      </c>
      <c r="E51" s="23">
        <f t="shared" si="30"/>
        <v>68037</v>
      </c>
      <c r="F51" s="23">
        <f t="shared" si="30"/>
        <v>60710</v>
      </c>
      <c r="G51" s="23">
        <f t="shared" si="30"/>
        <v>3586</v>
      </c>
      <c r="H51" s="23">
        <f t="shared" si="30"/>
        <v>25010</v>
      </c>
      <c r="I51" s="23">
        <f t="shared" si="30"/>
        <v>31122</v>
      </c>
      <c r="J51" s="23">
        <f t="shared" si="30"/>
        <v>17672</v>
      </c>
      <c r="K51" s="23">
        <f t="shared" si="30"/>
        <v>305508</v>
      </c>
      <c r="L51" s="23">
        <f t="shared" si="30"/>
        <v>20626</v>
      </c>
      <c r="M51" s="23">
        <f t="shared" si="30"/>
        <v>6396</v>
      </c>
      <c r="N51" s="23">
        <f t="shared" si="30"/>
        <v>689</v>
      </c>
      <c r="O51" s="23">
        <f t="shared" si="30"/>
        <v>146692.97</v>
      </c>
      <c r="P51" s="23">
        <f t="shared" si="30"/>
        <v>2654</v>
      </c>
      <c r="Q51" s="28">
        <f t="shared" si="30"/>
        <v>1676</v>
      </c>
      <c r="R51" s="25"/>
      <c r="S51" s="25">
        <f t="shared" si="3"/>
        <v>694998.97</v>
      </c>
      <c r="T51" s="25">
        <f t="shared" si="4"/>
        <v>507534.97</v>
      </c>
      <c r="U51" s="25">
        <f t="shared" si="5"/>
        <v>180190</v>
      </c>
      <c r="V51" s="25">
        <f t="shared" si="6"/>
        <v>7274</v>
      </c>
      <c r="W51" s="25">
        <f t="shared" si="7"/>
        <v>0</v>
      </c>
    </row>
    <row r="52" spans="1:34" s="26" customFormat="1" x14ac:dyDescent="0.2">
      <c r="A52" s="29" t="s">
        <v>21</v>
      </c>
      <c r="B52" s="30">
        <f t="shared" si="19"/>
        <v>674490.97</v>
      </c>
      <c r="C52" s="35">
        <f>C32+C37-C42-C47</f>
        <v>0</v>
      </c>
      <c r="D52" s="35">
        <f>D32+D37-D42-D47</f>
        <v>4620</v>
      </c>
      <c r="E52" s="35">
        <f>E32+E37-E42-E47</f>
        <v>68037</v>
      </c>
      <c r="F52" s="35">
        <f t="shared" ref="F52:Q52" si="31">F32+F37-F42-F47</f>
        <v>60710</v>
      </c>
      <c r="G52" s="35">
        <f t="shared" si="31"/>
        <v>1033</v>
      </c>
      <c r="H52" s="35">
        <f t="shared" si="31"/>
        <v>25010</v>
      </c>
      <c r="I52" s="35">
        <f t="shared" si="31"/>
        <v>31122</v>
      </c>
      <c r="J52" s="35">
        <f t="shared" si="31"/>
        <v>0</v>
      </c>
      <c r="K52" s="35">
        <f t="shared" si="31"/>
        <v>305225</v>
      </c>
      <c r="L52" s="35">
        <f t="shared" si="31"/>
        <v>20626</v>
      </c>
      <c r="M52" s="35">
        <f t="shared" si="31"/>
        <v>6396</v>
      </c>
      <c r="N52" s="35">
        <f t="shared" si="31"/>
        <v>689</v>
      </c>
      <c r="O52" s="35">
        <f t="shared" si="31"/>
        <v>146692.97</v>
      </c>
      <c r="P52" s="35">
        <f t="shared" si="31"/>
        <v>2654</v>
      </c>
      <c r="Q52" s="40">
        <f t="shared" si="31"/>
        <v>1676</v>
      </c>
      <c r="R52" s="25"/>
      <c r="S52" s="25">
        <f t="shared" si="3"/>
        <v>674490.97</v>
      </c>
      <c r="T52" s="25">
        <f t="shared" si="4"/>
        <v>504698.97</v>
      </c>
      <c r="U52" s="25">
        <f t="shared" si="5"/>
        <v>162518</v>
      </c>
      <c r="V52" s="25">
        <f t="shared" si="6"/>
        <v>7274</v>
      </c>
      <c r="W52" s="25">
        <f t="shared" si="7"/>
        <v>0</v>
      </c>
    </row>
    <row r="53" spans="1:34" s="26" customFormat="1" x14ac:dyDescent="0.2">
      <c r="A53" s="29" t="s">
        <v>22</v>
      </c>
      <c r="B53" s="30">
        <f t="shared" si="19"/>
        <v>2836</v>
      </c>
      <c r="C53" s="35">
        <f t="shared" ref="C53:Q54" si="32">C33+C38-C43-C48</f>
        <v>0</v>
      </c>
      <c r="D53" s="35">
        <f t="shared" si="32"/>
        <v>0</v>
      </c>
      <c r="E53" s="35">
        <f t="shared" si="32"/>
        <v>0</v>
      </c>
      <c r="F53" s="35">
        <f t="shared" si="32"/>
        <v>0</v>
      </c>
      <c r="G53" s="35">
        <f t="shared" si="32"/>
        <v>2553</v>
      </c>
      <c r="H53" s="35">
        <f t="shared" si="32"/>
        <v>0</v>
      </c>
      <c r="I53" s="35">
        <f t="shared" si="32"/>
        <v>0</v>
      </c>
      <c r="J53" s="35">
        <f t="shared" si="32"/>
        <v>0</v>
      </c>
      <c r="K53" s="35">
        <f t="shared" si="32"/>
        <v>283</v>
      </c>
      <c r="L53" s="35">
        <f t="shared" si="32"/>
        <v>0</v>
      </c>
      <c r="M53" s="35">
        <f t="shared" si="32"/>
        <v>0</v>
      </c>
      <c r="N53" s="35">
        <f t="shared" si="32"/>
        <v>0</v>
      </c>
      <c r="O53" s="35">
        <f t="shared" si="32"/>
        <v>0</v>
      </c>
      <c r="P53" s="35">
        <f t="shared" si="32"/>
        <v>0</v>
      </c>
      <c r="Q53" s="40">
        <f t="shared" si="32"/>
        <v>0</v>
      </c>
      <c r="R53" s="25"/>
      <c r="S53" s="25">
        <f t="shared" si="3"/>
        <v>2836</v>
      </c>
      <c r="T53" s="25">
        <f t="shared" si="4"/>
        <v>2836</v>
      </c>
      <c r="U53" s="25">
        <f t="shared" si="5"/>
        <v>0</v>
      </c>
      <c r="V53" s="25">
        <f t="shared" si="6"/>
        <v>0</v>
      </c>
      <c r="W53" s="25">
        <f t="shared" si="7"/>
        <v>0</v>
      </c>
    </row>
    <row r="54" spans="1:34" s="26" customFormat="1" ht="12.75" thickBot="1" x14ac:dyDescent="0.25">
      <c r="A54" s="29" t="s">
        <v>23</v>
      </c>
      <c r="B54" s="30">
        <f t="shared" si="19"/>
        <v>17672</v>
      </c>
      <c r="C54" s="35">
        <f t="shared" si="32"/>
        <v>0</v>
      </c>
      <c r="D54" s="35">
        <f t="shared" si="32"/>
        <v>0</v>
      </c>
      <c r="E54" s="35">
        <f t="shared" si="32"/>
        <v>0</v>
      </c>
      <c r="F54" s="35">
        <f t="shared" si="32"/>
        <v>0</v>
      </c>
      <c r="G54" s="35">
        <f t="shared" si="32"/>
        <v>0</v>
      </c>
      <c r="H54" s="35">
        <f t="shared" si="32"/>
        <v>0</v>
      </c>
      <c r="I54" s="35">
        <f t="shared" si="32"/>
        <v>0</v>
      </c>
      <c r="J54" s="35">
        <f t="shared" si="32"/>
        <v>17672</v>
      </c>
      <c r="K54" s="35">
        <f t="shared" si="32"/>
        <v>0</v>
      </c>
      <c r="L54" s="35">
        <f t="shared" si="32"/>
        <v>0</v>
      </c>
      <c r="M54" s="35">
        <f t="shared" si="32"/>
        <v>0</v>
      </c>
      <c r="N54" s="35">
        <f t="shared" si="32"/>
        <v>0</v>
      </c>
      <c r="O54" s="35">
        <f t="shared" si="32"/>
        <v>0</v>
      </c>
      <c r="P54" s="35">
        <f t="shared" si="32"/>
        <v>0</v>
      </c>
      <c r="Q54" s="40">
        <f t="shared" si="32"/>
        <v>0</v>
      </c>
      <c r="R54" s="25"/>
      <c r="S54" s="25">
        <f t="shared" si="3"/>
        <v>17672</v>
      </c>
      <c r="T54" s="25">
        <f t="shared" si="4"/>
        <v>0</v>
      </c>
      <c r="U54" s="25">
        <f t="shared" si="5"/>
        <v>17672</v>
      </c>
      <c r="V54" s="25">
        <f t="shared" si="6"/>
        <v>0</v>
      </c>
      <c r="W54" s="25">
        <f t="shared" si="7"/>
        <v>0</v>
      </c>
    </row>
    <row r="55" spans="1:34" s="26" customFormat="1" x14ac:dyDescent="0.2">
      <c r="A55" s="41" t="s">
        <v>33</v>
      </c>
      <c r="B55" s="42">
        <f>SUM(C55:Q55)</f>
        <v>0</v>
      </c>
      <c r="C55" s="42"/>
      <c r="D55" s="42"/>
      <c r="E55" s="42"/>
      <c r="F55" s="42"/>
      <c r="G55" s="42"/>
      <c r="H55" s="42"/>
      <c r="I55" s="42"/>
      <c r="J55" s="42"/>
      <c r="K55" s="42"/>
      <c r="L55" s="42"/>
      <c r="M55" s="42"/>
      <c r="N55" s="42"/>
      <c r="O55" s="42"/>
      <c r="P55" s="42"/>
      <c r="Q55" s="43"/>
      <c r="S55" s="25">
        <f t="shared" si="3"/>
        <v>0</v>
      </c>
      <c r="T55" s="25">
        <f t="shared" si="4"/>
        <v>0</v>
      </c>
      <c r="U55" s="25">
        <f t="shared" si="5"/>
        <v>0</v>
      </c>
      <c r="V55" s="25">
        <f t="shared" si="6"/>
        <v>0</v>
      </c>
      <c r="W55" s="25">
        <f t="shared" si="7"/>
        <v>0</v>
      </c>
    </row>
    <row r="56" spans="1:34" s="26" customFormat="1" ht="48.75" thickBot="1" x14ac:dyDescent="0.25">
      <c r="A56" s="44" t="s">
        <v>34</v>
      </c>
      <c r="B56" s="45">
        <f>B50+B55</f>
        <v>694998.97</v>
      </c>
      <c r="C56" s="45">
        <f>C50+C55</f>
        <v>0</v>
      </c>
      <c r="D56" s="45">
        <f>D50+D55</f>
        <v>4620</v>
      </c>
      <c r="E56" s="45">
        <f t="shared" ref="E56:Q56" si="33">E50+E55</f>
        <v>68037</v>
      </c>
      <c r="F56" s="45">
        <f t="shared" si="33"/>
        <v>60710</v>
      </c>
      <c r="G56" s="45">
        <f t="shared" si="33"/>
        <v>3586</v>
      </c>
      <c r="H56" s="45">
        <f t="shared" si="33"/>
        <v>25010</v>
      </c>
      <c r="I56" s="45">
        <f>I50+I55</f>
        <v>31122</v>
      </c>
      <c r="J56" s="45">
        <f t="shared" si="33"/>
        <v>17672</v>
      </c>
      <c r="K56" s="45">
        <f>K50+K55</f>
        <v>305508</v>
      </c>
      <c r="L56" s="45">
        <f t="shared" si="33"/>
        <v>20626</v>
      </c>
      <c r="M56" s="45">
        <f t="shared" si="33"/>
        <v>6396</v>
      </c>
      <c r="N56" s="45">
        <f t="shared" si="33"/>
        <v>689</v>
      </c>
      <c r="O56" s="45">
        <f t="shared" si="33"/>
        <v>146692.97</v>
      </c>
      <c r="P56" s="45">
        <f t="shared" si="33"/>
        <v>2654</v>
      </c>
      <c r="Q56" s="46">
        <f t="shared" si="33"/>
        <v>1676</v>
      </c>
      <c r="S56" s="25">
        <f>T56+U56+V56</f>
        <v>694998.97</v>
      </c>
      <c r="T56" s="25">
        <f t="shared" si="4"/>
        <v>507534.97</v>
      </c>
      <c r="U56" s="25">
        <f t="shared" si="5"/>
        <v>180190</v>
      </c>
      <c r="V56" s="25">
        <f t="shared" si="6"/>
        <v>7274</v>
      </c>
      <c r="W56" s="25">
        <f t="shared" si="7"/>
        <v>0</v>
      </c>
    </row>
    <row r="57" spans="1:34" s="26" customFormat="1" ht="12.75" x14ac:dyDescent="0.2">
      <c r="B57" s="25"/>
      <c r="C57" s="7"/>
      <c r="D57" s="25"/>
      <c r="E57" s="25"/>
      <c r="F57" s="25"/>
      <c r="G57" s="25"/>
      <c r="H57" s="25"/>
      <c r="I57" s="25"/>
      <c r="J57" s="25"/>
      <c r="K57" s="25"/>
      <c r="L57" s="25"/>
      <c r="M57" s="25"/>
      <c r="N57" s="25"/>
      <c r="O57" s="25"/>
      <c r="P57" s="25"/>
      <c r="Q57" s="25"/>
    </row>
    <row r="58" spans="1:34" x14ac:dyDescent="0.2">
      <c r="B58" s="47"/>
      <c r="C58" s="47"/>
      <c r="D58" s="47"/>
      <c r="E58" s="47"/>
      <c r="F58" s="47"/>
      <c r="G58" s="47"/>
      <c r="H58" s="47"/>
      <c r="I58" s="47"/>
      <c r="J58" s="47"/>
      <c r="K58" s="47"/>
      <c r="L58" s="47"/>
      <c r="M58" s="47"/>
      <c r="N58" s="47"/>
      <c r="O58" s="47"/>
      <c r="P58" s="47"/>
      <c r="Q58" s="47"/>
    </row>
    <row r="59" spans="1:34" ht="24" x14ac:dyDescent="0.2">
      <c r="A59" s="4" t="s">
        <v>19</v>
      </c>
      <c r="B59" s="6">
        <v>-0.95999999344348907</v>
      </c>
      <c r="C59" s="6">
        <v>0</v>
      </c>
      <c r="D59" s="6">
        <v>0</v>
      </c>
      <c r="E59" s="6">
        <v>0</v>
      </c>
      <c r="F59" s="6">
        <v>-1</v>
      </c>
      <c r="G59" s="6">
        <v>0</v>
      </c>
      <c r="H59" s="6">
        <v>0</v>
      </c>
      <c r="I59" s="6">
        <v>0</v>
      </c>
      <c r="J59" s="6">
        <v>0</v>
      </c>
      <c r="K59" s="6">
        <v>0</v>
      </c>
      <c r="L59" s="6">
        <v>0</v>
      </c>
      <c r="M59" s="6">
        <v>0</v>
      </c>
      <c r="N59" s="6">
        <v>4.0000000270083547E-2</v>
      </c>
      <c r="O59" s="6">
        <v>0</v>
      </c>
      <c r="P59" s="6">
        <v>0</v>
      </c>
      <c r="Q59" s="6">
        <v>0</v>
      </c>
      <c r="S59" s="47"/>
      <c r="T59" s="47"/>
      <c r="U59" s="47"/>
      <c r="V59" s="47"/>
      <c r="W59" s="47"/>
      <c r="X59" s="47"/>
      <c r="Y59" s="47"/>
      <c r="Z59" s="47"/>
      <c r="AA59" s="47"/>
      <c r="AB59" s="47"/>
      <c r="AC59" s="47"/>
      <c r="AD59" s="48"/>
      <c r="AE59" s="47"/>
      <c r="AF59" s="47"/>
      <c r="AG59" s="47"/>
      <c r="AH59" s="47"/>
    </row>
    <row r="60" spans="1:34" x14ac:dyDescent="0.2">
      <c r="A60" s="8"/>
      <c r="B60" s="6"/>
      <c r="C60" s="6"/>
      <c r="D60" s="9"/>
      <c r="E60" s="6"/>
      <c r="F60" s="6"/>
      <c r="G60" s="6"/>
      <c r="H60" s="6"/>
      <c r="I60" s="6"/>
      <c r="J60" s="9"/>
      <c r="K60" s="9"/>
      <c r="L60" s="6"/>
      <c r="M60" s="6"/>
      <c r="N60" s="6"/>
      <c r="O60" s="9"/>
      <c r="P60" s="6"/>
      <c r="Q60" s="6"/>
      <c r="S60" s="47"/>
      <c r="T60" s="47"/>
      <c r="U60" s="47"/>
      <c r="V60" s="47"/>
      <c r="W60" s="47"/>
      <c r="X60" s="47"/>
      <c r="Y60" s="47"/>
      <c r="Z60" s="47"/>
      <c r="AA60" s="47"/>
      <c r="AB60" s="47"/>
      <c r="AC60" s="47"/>
      <c r="AD60" s="47"/>
      <c r="AE60" s="47"/>
      <c r="AF60" s="47"/>
      <c r="AG60" s="47"/>
      <c r="AH60" s="47"/>
    </row>
    <row r="61" spans="1:34" ht="36" x14ac:dyDescent="0.2">
      <c r="A61" s="5" t="s">
        <v>27</v>
      </c>
      <c r="B61" s="6">
        <v>63</v>
      </c>
      <c r="C61" s="6">
        <v>0</v>
      </c>
      <c r="D61" s="6">
        <v>0</v>
      </c>
      <c r="E61" s="6">
        <v>0</v>
      </c>
      <c r="F61" s="6">
        <v>0</v>
      </c>
      <c r="G61" s="6">
        <v>0</v>
      </c>
      <c r="H61" s="6">
        <v>0</v>
      </c>
      <c r="I61" s="6">
        <v>0</v>
      </c>
      <c r="J61" s="6">
        <v>44</v>
      </c>
      <c r="K61" s="6">
        <v>0</v>
      </c>
      <c r="L61" s="6">
        <v>0</v>
      </c>
      <c r="M61" s="6">
        <v>19</v>
      </c>
      <c r="N61" s="6">
        <v>0</v>
      </c>
      <c r="O61" s="6">
        <v>0</v>
      </c>
      <c r="P61" s="6">
        <v>0</v>
      </c>
      <c r="Q61" s="6">
        <v>0</v>
      </c>
      <c r="S61" s="47"/>
      <c r="T61" s="47"/>
      <c r="U61" s="47"/>
      <c r="V61" s="47"/>
      <c r="W61" s="47"/>
      <c r="X61" s="47"/>
      <c r="Y61" s="47"/>
      <c r="Z61" s="47"/>
      <c r="AA61" s="47"/>
      <c r="AB61" s="47"/>
      <c r="AC61" s="47"/>
      <c r="AD61" s="47"/>
      <c r="AE61" s="47"/>
      <c r="AF61" s="47"/>
      <c r="AG61" s="47"/>
      <c r="AH61" s="47"/>
    </row>
    <row r="62" spans="1:34" x14ac:dyDescent="0.2">
      <c r="B62" s="47"/>
      <c r="C62" s="47"/>
      <c r="D62" s="47"/>
      <c r="E62" s="47"/>
      <c r="F62" s="47"/>
      <c r="G62" s="47"/>
      <c r="H62" s="47"/>
      <c r="I62" s="47"/>
      <c r="J62" s="47"/>
      <c r="K62" s="47"/>
      <c r="L62" s="47"/>
      <c r="M62" s="47"/>
      <c r="N62" s="47"/>
      <c r="O62" s="47"/>
      <c r="P62" s="47"/>
      <c r="Q62" s="47"/>
    </row>
    <row r="63" spans="1:34" x14ac:dyDescent="0.2">
      <c r="B63" s="47"/>
      <c r="C63" s="47"/>
      <c r="D63" s="47"/>
      <c r="E63" s="47"/>
      <c r="F63" s="48"/>
      <c r="G63" s="47"/>
      <c r="H63" s="47"/>
      <c r="I63" s="47"/>
      <c r="J63" s="47"/>
      <c r="K63" s="48"/>
      <c r="L63" s="47"/>
      <c r="M63" s="47"/>
      <c r="N63" s="47"/>
      <c r="O63" s="47"/>
      <c r="P63" s="47"/>
      <c r="Q63" s="47"/>
    </row>
    <row r="64" spans="1:34" x14ac:dyDescent="0.2">
      <c r="B64" s="47"/>
      <c r="C64" s="47"/>
      <c r="D64" s="47"/>
      <c r="E64" s="47"/>
      <c r="F64" s="47"/>
      <c r="G64" s="47"/>
      <c r="H64" s="47"/>
      <c r="I64" s="47"/>
      <c r="J64" s="47"/>
      <c r="K64" s="47"/>
      <c r="L64" s="47"/>
      <c r="M64" s="47"/>
      <c r="N64" s="47"/>
      <c r="O64" s="47"/>
      <c r="P64" s="47"/>
      <c r="Q64" s="47"/>
    </row>
    <row r="65" spans="2:17" x14ac:dyDescent="0.2">
      <c r="B65" s="47"/>
      <c r="C65" s="47"/>
      <c r="D65" s="47"/>
      <c r="E65" s="47"/>
      <c r="F65" s="47"/>
      <c r="G65" s="47"/>
      <c r="H65" s="47"/>
      <c r="I65" s="47"/>
      <c r="J65" s="47"/>
      <c r="K65" s="47"/>
      <c r="L65" s="47"/>
      <c r="M65" s="47"/>
      <c r="N65" s="47"/>
      <c r="O65" s="47"/>
      <c r="P65" s="47"/>
      <c r="Q65" s="47"/>
    </row>
  </sheetData>
  <printOptions horizontalCentered="1" verticalCentered="1"/>
  <pageMargins left="0.7" right="0.7" top="0.75" bottom="0.75" header="0.3" footer="0.3"/>
  <pageSetup scale="51" orientation="landscape" r:id="rId1"/>
  <headerFooter>
    <oddHeader>&amp;COFF-BALANCE SHEET ACTIVITIES BY BANKS, AS OF 29.2.2020
"PROFESSIONAL SECRET"</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79</v>
      </c>
      <c r="B2" s="81"/>
      <c r="C2" s="81"/>
      <c r="D2" s="81"/>
      <c r="E2" s="81"/>
    </row>
    <row r="4" spans="1:10" ht="15" customHeight="1" thickBot="1" x14ac:dyDescent="0.2">
      <c r="A4" s="75"/>
      <c r="B4" s="51"/>
      <c r="C4" s="51"/>
      <c r="D4" s="51"/>
      <c r="E4" s="52" t="s">
        <v>53</v>
      </c>
    </row>
    <row r="5" spans="1:10" s="56" customFormat="1" ht="40.5" customHeight="1" thickBot="1" x14ac:dyDescent="0.2">
      <c r="A5" s="58" t="s">
        <v>78</v>
      </c>
      <c r="B5" s="53" t="s">
        <v>49</v>
      </c>
      <c r="C5" s="54" t="s">
        <v>50</v>
      </c>
      <c r="D5" s="54" t="s">
        <v>81</v>
      </c>
      <c r="E5" s="55" t="s">
        <v>52</v>
      </c>
    </row>
    <row r="6" spans="1:10" s="57" customFormat="1" ht="24.75" customHeight="1" x14ac:dyDescent="0.15">
      <c r="A6" s="59" t="s">
        <v>54</v>
      </c>
      <c r="B6" s="63">
        <v>130966743.8</v>
      </c>
      <c r="C6" s="64">
        <v>115762824.8</v>
      </c>
      <c r="D6" s="64">
        <v>11470400</v>
      </c>
      <c r="E6" s="65">
        <v>3733519</v>
      </c>
      <c r="G6" s="78"/>
      <c r="H6" s="78"/>
      <c r="I6" s="78"/>
      <c r="J6" s="78"/>
    </row>
    <row r="7" spans="1:10" s="57" customFormat="1" x14ac:dyDescent="0.15">
      <c r="A7" s="60" t="s">
        <v>43</v>
      </c>
      <c r="B7" s="66">
        <v>3905157.82</v>
      </c>
      <c r="C7" s="67">
        <v>3297829.82</v>
      </c>
      <c r="D7" s="67">
        <v>452203</v>
      </c>
      <c r="E7" s="68">
        <v>155125</v>
      </c>
    </row>
    <row r="8" spans="1:10" s="57" customFormat="1" x14ac:dyDescent="0.15">
      <c r="A8" s="60" t="s">
        <v>41</v>
      </c>
      <c r="B8" s="66">
        <v>3655344.77</v>
      </c>
      <c r="C8" s="67">
        <v>3087037.77</v>
      </c>
      <c r="D8" s="67">
        <v>422338</v>
      </c>
      <c r="E8" s="68">
        <v>145969</v>
      </c>
    </row>
    <row r="9" spans="1:10" s="57" customFormat="1" x14ac:dyDescent="0.15">
      <c r="A9" s="60" t="s">
        <v>42</v>
      </c>
      <c r="B9" s="66">
        <v>214424.05</v>
      </c>
      <c r="C9" s="67">
        <v>210792.05</v>
      </c>
      <c r="D9" s="67">
        <v>0</v>
      </c>
      <c r="E9" s="68">
        <v>3632</v>
      </c>
    </row>
    <row r="10" spans="1:10" s="57" customFormat="1" x14ac:dyDescent="0.15">
      <c r="A10" s="60" t="s">
        <v>55</v>
      </c>
      <c r="B10" s="66">
        <v>35389</v>
      </c>
      <c r="C10" s="67">
        <v>0</v>
      </c>
      <c r="D10" s="67">
        <v>29865</v>
      </c>
      <c r="E10" s="68">
        <v>5524</v>
      </c>
    </row>
    <row r="11" spans="1:10" s="57" customFormat="1" x14ac:dyDescent="0.15">
      <c r="A11" s="60" t="s">
        <v>44</v>
      </c>
      <c r="B11" s="66">
        <v>127061585.98</v>
      </c>
      <c r="C11" s="67">
        <v>112464994.98</v>
      </c>
      <c r="D11" s="67">
        <v>11018197</v>
      </c>
      <c r="E11" s="68">
        <v>3578394</v>
      </c>
    </row>
    <row r="12" spans="1:10" s="57" customFormat="1" x14ac:dyDescent="0.15">
      <c r="A12" s="60" t="s">
        <v>41</v>
      </c>
      <c r="B12" s="66">
        <v>40892344.310000002</v>
      </c>
      <c r="C12" s="67">
        <v>36251613.310000002</v>
      </c>
      <c r="D12" s="67">
        <v>4181135</v>
      </c>
      <c r="E12" s="68">
        <v>459596</v>
      </c>
    </row>
    <row r="13" spans="1:10" s="57" customFormat="1" ht="12.75" customHeight="1" x14ac:dyDescent="0.15">
      <c r="A13" s="60" t="s">
        <v>42</v>
      </c>
      <c r="B13" s="66">
        <v>5174923.24</v>
      </c>
      <c r="C13" s="67">
        <v>5109219.24</v>
      </c>
      <c r="D13" s="67">
        <v>63985</v>
      </c>
      <c r="E13" s="68">
        <v>1719</v>
      </c>
    </row>
    <row r="14" spans="1:10" s="57" customFormat="1" ht="12.75" customHeight="1" x14ac:dyDescent="0.15">
      <c r="A14" s="60" t="s">
        <v>55</v>
      </c>
      <c r="B14" s="66">
        <v>80994318.430000007</v>
      </c>
      <c r="C14" s="67">
        <v>71104162.430000007</v>
      </c>
      <c r="D14" s="67">
        <v>6773077</v>
      </c>
      <c r="E14" s="68">
        <v>3117079</v>
      </c>
    </row>
    <row r="15" spans="1:10" s="57" customFormat="1" ht="24.75" customHeight="1" x14ac:dyDescent="0.15">
      <c r="A15" s="61" t="s">
        <v>56</v>
      </c>
      <c r="B15" s="66">
        <v>13950576</v>
      </c>
      <c r="C15" s="67">
        <v>12334334</v>
      </c>
      <c r="D15" s="67">
        <v>1415727</v>
      </c>
      <c r="E15" s="68">
        <v>200515</v>
      </c>
    </row>
    <row r="16" spans="1:10" s="57" customFormat="1" x14ac:dyDescent="0.15">
      <c r="A16" s="60" t="s">
        <v>43</v>
      </c>
      <c r="B16" s="66">
        <v>703204</v>
      </c>
      <c r="C16" s="67">
        <v>661295</v>
      </c>
      <c r="D16" s="67">
        <v>38960</v>
      </c>
      <c r="E16" s="68">
        <v>2949</v>
      </c>
    </row>
    <row r="17" spans="1:5" s="57" customFormat="1" x14ac:dyDescent="0.15">
      <c r="A17" s="60" t="s">
        <v>41</v>
      </c>
      <c r="B17" s="66">
        <v>297693</v>
      </c>
      <c r="C17" s="67">
        <v>267573</v>
      </c>
      <c r="D17" s="67">
        <v>27171</v>
      </c>
      <c r="E17" s="68">
        <v>2949</v>
      </c>
    </row>
    <row r="18" spans="1:5" s="57" customFormat="1" ht="12.75" customHeight="1" x14ac:dyDescent="0.15">
      <c r="A18" s="60" t="s">
        <v>42</v>
      </c>
      <c r="B18" s="66">
        <v>393722</v>
      </c>
      <c r="C18" s="67">
        <v>393722</v>
      </c>
      <c r="D18" s="67">
        <v>0</v>
      </c>
      <c r="E18" s="68">
        <v>0</v>
      </c>
    </row>
    <row r="19" spans="1:5" s="57" customFormat="1" x14ac:dyDescent="0.15">
      <c r="A19" s="60" t="s">
        <v>55</v>
      </c>
      <c r="B19" s="66">
        <v>11789</v>
      </c>
      <c r="C19" s="67">
        <v>0</v>
      </c>
      <c r="D19" s="67">
        <v>11789</v>
      </c>
      <c r="E19" s="68">
        <v>0</v>
      </c>
    </row>
    <row r="20" spans="1:5" s="57" customFormat="1" x14ac:dyDescent="0.15">
      <c r="A20" s="60" t="s">
        <v>44</v>
      </c>
      <c r="B20" s="66">
        <v>13247372</v>
      </c>
      <c r="C20" s="67">
        <v>11673039</v>
      </c>
      <c r="D20" s="67">
        <v>1376767</v>
      </c>
      <c r="E20" s="68">
        <v>197566</v>
      </c>
    </row>
    <row r="21" spans="1:5" s="57" customFormat="1" x14ac:dyDescent="0.15">
      <c r="A21" s="60" t="s">
        <v>41</v>
      </c>
      <c r="B21" s="66">
        <v>2116260</v>
      </c>
      <c r="C21" s="67">
        <v>1744502</v>
      </c>
      <c r="D21" s="67">
        <v>361101</v>
      </c>
      <c r="E21" s="68">
        <v>10657</v>
      </c>
    </row>
    <row r="22" spans="1:5" s="57" customFormat="1" x14ac:dyDescent="0.15">
      <c r="A22" s="60" t="s">
        <v>42</v>
      </c>
      <c r="B22" s="66">
        <v>660118</v>
      </c>
      <c r="C22" s="67">
        <v>650718</v>
      </c>
      <c r="D22" s="67">
        <v>8484</v>
      </c>
      <c r="E22" s="68">
        <v>916</v>
      </c>
    </row>
    <row r="23" spans="1:5" s="57" customFormat="1" ht="12.75" customHeight="1" x14ac:dyDescent="0.15">
      <c r="A23" s="60" t="s">
        <v>55</v>
      </c>
      <c r="B23" s="66">
        <v>10470994</v>
      </c>
      <c r="C23" s="67">
        <v>9277819</v>
      </c>
      <c r="D23" s="67">
        <v>1007182</v>
      </c>
      <c r="E23" s="68">
        <v>185993</v>
      </c>
    </row>
    <row r="24" spans="1:5" s="57" customFormat="1" ht="24.75" customHeight="1" x14ac:dyDescent="0.15">
      <c r="A24" s="61" t="s">
        <v>57</v>
      </c>
      <c r="B24" s="66">
        <v>130187724.48</v>
      </c>
      <c r="C24" s="67">
        <v>115032852.48</v>
      </c>
      <c r="D24" s="67">
        <v>11407493</v>
      </c>
      <c r="E24" s="68">
        <v>3747379</v>
      </c>
    </row>
    <row r="25" spans="1:5" s="57" customFormat="1" x14ac:dyDescent="0.15">
      <c r="A25" s="60" t="s">
        <v>43</v>
      </c>
      <c r="B25" s="66">
        <v>4011340.51</v>
      </c>
      <c r="C25" s="67">
        <v>3414469.51</v>
      </c>
      <c r="D25" s="67">
        <v>448381</v>
      </c>
      <c r="E25" s="68">
        <v>148490</v>
      </c>
    </row>
    <row r="26" spans="1:5" s="57" customFormat="1" ht="12.75" customHeight="1" x14ac:dyDescent="0.15">
      <c r="A26" s="60" t="s">
        <v>41</v>
      </c>
      <c r="B26" s="66">
        <v>3751418.51</v>
      </c>
      <c r="C26" s="67">
        <v>3190363.51</v>
      </c>
      <c r="D26" s="67">
        <v>420652</v>
      </c>
      <c r="E26" s="68">
        <v>140403</v>
      </c>
    </row>
    <row r="27" spans="1:5" s="57" customFormat="1" x14ac:dyDescent="0.15">
      <c r="A27" s="60" t="s">
        <v>42</v>
      </c>
      <c r="B27" s="66">
        <v>227823</v>
      </c>
      <c r="C27" s="67">
        <v>224106</v>
      </c>
      <c r="D27" s="67">
        <v>0</v>
      </c>
      <c r="E27" s="68">
        <v>3717</v>
      </c>
    </row>
    <row r="28" spans="1:5" s="57" customFormat="1" ht="12.75" customHeight="1" x14ac:dyDescent="0.15">
      <c r="A28" s="60" t="s">
        <v>55</v>
      </c>
      <c r="B28" s="66">
        <v>32099</v>
      </c>
      <c r="C28" s="67">
        <v>0</v>
      </c>
      <c r="D28" s="67">
        <v>27729</v>
      </c>
      <c r="E28" s="68">
        <v>4370</v>
      </c>
    </row>
    <row r="29" spans="1:5" s="57" customFormat="1" ht="12.75" customHeight="1" x14ac:dyDescent="0.15">
      <c r="A29" s="60" t="s">
        <v>44</v>
      </c>
      <c r="B29" s="66">
        <v>126176383.97</v>
      </c>
      <c r="C29" s="67">
        <v>111618382.97</v>
      </c>
      <c r="D29" s="67">
        <v>10959112</v>
      </c>
      <c r="E29" s="68">
        <v>3598889</v>
      </c>
    </row>
    <row r="30" spans="1:5" s="57" customFormat="1" ht="12.75" customHeight="1" x14ac:dyDescent="0.15">
      <c r="A30" s="60" t="s">
        <v>41</v>
      </c>
      <c r="B30" s="66">
        <v>40808335.789999999</v>
      </c>
      <c r="C30" s="67">
        <v>36141732.789999999</v>
      </c>
      <c r="D30" s="67">
        <v>4259256</v>
      </c>
      <c r="E30" s="68">
        <v>407347</v>
      </c>
    </row>
    <row r="31" spans="1:5" s="57" customFormat="1" ht="12.75" customHeight="1" x14ac:dyDescent="0.15">
      <c r="A31" s="60" t="s">
        <v>42</v>
      </c>
      <c r="B31" s="66">
        <v>4270199.04</v>
      </c>
      <c r="C31" s="67">
        <v>4220258.04</v>
      </c>
      <c r="D31" s="67">
        <v>47306</v>
      </c>
      <c r="E31" s="68">
        <v>2635</v>
      </c>
    </row>
    <row r="32" spans="1:5" s="57" customFormat="1" x14ac:dyDescent="0.15">
      <c r="A32" s="60" t="s">
        <v>55</v>
      </c>
      <c r="B32" s="66">
        <v>81097849.140000001</v>
      </c>
      <c r="C32" s="67">
        <v>71256392.140000001</v>
      </c>
      <c r="D32" s="67">
        <v>6652550</v>
      </c>
      <c r="E32" s="68">
        <v>3188907</v>
      </c>
    </row>
    <row r="33" spans="1:10" s="57" customFormat="1" ht="37.5" customHeight="1" x14ac:dyDescent="0.15">
      <c r="A33" s="61" t="s">
        <v>59</v>
      </c>
      <c r="B33" s="66">
        <v>538303</v>
      </c>
      <c r="C33" s="67">
        <v>449390</v>
      </c>
      <c r="D33" s="67">
        <v>88090</v>
      </c>
      <c r="E33" s="68">
        <v>823</v>
      </c>
      <c r="G33" s="78"/>
      <c r="H33" s="78"/>
      <c r="I33" s="78"/>
      <c r="J33" s="78"/>
    </row>
    <row r="34" spans="1:10" s="57" customFormat="1" x14ac:dyDescent="0.15">
      <c r="A34" s="60" t="s">
        <v>45</v>
      </c>
      <c r="B34" s="66">
        <v>538303</v>
      </c>
      <c r="C34" s="67">
        <v>449390</v>
      </c>
      <c r="D34" s="67">
        <v>88090</v>
      </c>
      <c r="E34" s="68">
        <v>823</v>
      </c>
    </row>
    <row r="35" spans="1:10" s="57" customFormat="1" ht="12.75" customHeight="1" x14ac:dyDescent="0.15">
      <c r="A35" s="60" t="s">
        <v>41</v>
      </c>
      <c r="B35" s="66">
        <v>530812</v>
      </c>
      <c r="C35" s="67">
        <v>445715</v>
      </c>
      <c r="D35" s="67">
        <v>84274</v>
      </c>
      <c r="E35" s="68">
        <v>823</v>
      </c>
    </row>
    <row r="36" spans="1:10" s="57" customFormat="1" x14ac:dyDescent="0.15">
      <c r="A36" s="60" t="s">
        <v>42</v>
      </c>
      <c r="B36" s="66">
        <v>3675</v>
      </c>
      <c r="C36" s="67">
        <v>3675</v>
      </c>
      <c r="D36" s="67">
        <v>0</v>
      </c>
      <c r="E36" s="68">
        <v>0</v>
      </c>
    </row>
    <row r="37" spans="1:10" s="57" customFormat="1" ht="12.75" customHeight="1" x14ac:dyDescent="0.15">
      <c r="A37" s="60" t="s">
        <v>55</v>
      </c>
      <c r="B37" s="66">
        <v>3816</v>
      </c>
      <c r="C37" s="67">
        <v>0</v>
      </c>
      <c r="D37" s="67">
        <v>3816</v>
      </c>
      <c r="E37" s="68">
        <v>0</v>
      </c>
    </row>
    <row r="38" spans="1:10" s="57" customFormat="1" ht="24.75" customHeight="1" x14ac:dyDescent="0.15">
      <c r="A38" s="61" t="s">
        <v>60</v>
      </c>
      <c r="B38" s="66">
        <v>51650</v>
      </c>
      <c r="C38" s="67">
        <v>35390</v>
      </c>
      <c r="D38" s="67">
        <v>16260</v>
      </c>
      <c r="E38" s="68">
        <v>0</v>
      </c>
    </row>
    <row r="39" spans="1:10" s="57" customFormat="1" x14ac:dyDescent="0.15">
      <c r="A39" s="60" t="s">
        <v>45</v>
      </c>
      <c r="B39" s="66">
        <v>51650</v>
      </c>
      <c r="C39" s="67">
        <v>35390</v>
      </c>
      <c r="D39" s="67">
        <v>16260</v>
      </c>
      <c r="E39" s="68">
        <v>0</v>
      </c>
    </row>
    <row r="40" spans="1:10" s="57" customFormat="1" x14ac:dyDescent="0.15">
      <c r="A40" s="60" t="s">
        <v>41</v>
      </c>
      <c r="B40" s="66">
        <v>44613</v>
      </c>
      <c r="C40" s="67">
        <v>28353</v>
      </c>
      <c r="D40" s="67">
        <v>16260</v>
      </c>
      <c r="E40" s="68">
        <v>0</v>
      </c>
    </row>
    <row r="41" spans="1:10" s="57" customFormat="1" x14ac:dyDescent="0.15">
      <c r="A41" s="60" t="s">
        <v>42</v>
      </c>
      <c r="B41" s="66">
        <v>7037</v>
      </c>
      <c r="C41" s="67">
        <v>7037</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9020</v>
      </c>
      <c r="C43" s="67">
        <v>6261</v>
      </c>
      <c r="D43" s="67">
        <v>2759</v>
      </c>
      <c r="E43" s="68">
        <v>0</v>
      </c>
    </row>
    <row r="44" spans="1:10" s="57" customFormat="1" x14ac:dyDescent="0.15">
      <c r="A44" s="60" t="s">
        <v>45</v>
      </c>
      <c r="B44" s="66">
        <v>9020</v>
      </c>
      <c r="C44" s="67">
        <v>6261</v>
      </c>
      <c r="D44" s="67">
        <v>2759</v>
      </c>
      <c r="E44" s="68">
        <v>0</v>
      </c>
    </row>
    <row r="45" spans="1:10" s="57" customFormat="1" x14ac:dyDescent="0.15">
      <c r="A45" s="60" t="s">
        <v>41</v>
      </c>
      <c r="B45" s="66">
        <v>9020</v>
      </c>
      <c r="C45" s="67">
        <v>6261</v>
      </c>
      <c r="D45" s="67">
        <v>2759</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11750</v>
      </c>
      <c r="C48" s="67">
        <v>0</v>
      </c>
      <c r="D48" s="67">
        <v>11750</v>
      </c>
      <c r="E48" s="68">
        <v>0</v>
      </c>
    </row>
    <row r="49" spans="1:11" s="57" customFormat="1" x14ac:dyDescent="0.15">
      <c r="A49" s="60" t="s">
        <v>45</v>
      </c>
      <c r="B49" s="66">
        <v>11750</v>
      </c>
      <c r="C49" s="67">
        <v>0</v>
      </c>
      <c r="D49" s="67">
        <v>11750</v>
      </c>
      <c r="E49" s="68">
        <v>0</v>
      </c>
      <c r="F49" s="50"/>
      <c r="G49" s="50"/>
      <c r="H49" s="50"/>
      <c r="I49" s="50"/>
      <c r="J49" s="50"/>
      <c r="K49" s="50"/>
    </row>
    <row r="50" spans="1:11" s="57" customFormat="1" x14ac:dyDescent="0.15">
      <c r="A50" s="60" t="s">
        <v>41</v>
      </c>
      <c r="B50" s="66">
        <v>11750</v>
      </c>
      <c r="C50" s="67">
        <v>0</v>
      </c>
      <c r="D50" s="67">
        <v>11750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569183</v>
      </c>
      <c r="C53" s="67">
        <v>478519</v>
      </c>
      <c r="D53" s="67">
        <v>89841</v>
      </c>
      <c r="E53" s="68">
        <v>823</v>
      </c>
      <c r="F53" s="50"/>
      <c r="G53" s="50"/>
      <c r="H53" s="50"/>
      <c r="I53" s="50"/>
      <c r="J53" s="50"/>
      <c r="K53" s="50"/>
    </row>
    <row r="54" spans="1:11" s="57" customFormat="1" x14ac:dyDescent="0.15">
      <c r="A54" s="60" t="s">
        <v>45</v>
      </c>
      <c r="B54" s="66">
        <v>569183</v>
      </c>
      <c r="C54" s="67">
        <v>478519</v>
      </c>
      <c r="D54" s="67">
        <v>89841</v>
      </c>
      <c r="E54" s="68">
        <v>823</v>
      </c>
      <c r="F54" s="50"/>
      <c r="G54" s="50"/>
      <c r="H54" s="50"/>
      <c r="I54" s="50"/>
      <c r="J54" s="50"/>
      <c r="K54" s="50"/>
    </row>
    <row r="55" spans="1:11" s="57" customFormat="1" x14ac:dyDescent="0.15">
      <c r="A55" s="60" t="s">
        <v>41</v>
      </c>
      <c r="B55" s="66">
        <v>554655</v>
      </c>
      <c r="C55" s="67">
        <v>467807</v>
      </c>
      <c r="D55" s="67">
        <v>86025</v>
      </c>
      <c r="E55" s="68">
        <v>823</v>
      </c>
      <c r="F55" s="50"/>
      <c r="G55" s="50"/>
      <c r="H55" s="50"/>
      <c r="I55" s="50"/>
      <c r="J55" s="50"/>
      <c r="K55" s="50"/>
    </row>
    <row r="56" spans="1:11" s="57" customFormat="1" x14ac:dyDescent="0.15">
      <c r="A56" s="60" t="s">
        <v>42</v>
      </c>
      <c r="B56" s="66">
        <v>10712</v>
      </c>
      <c r="C56" s="67">
        <v>10712</v>
      </c>
      <c r="D56" s="67">
        <v>0</v>
      </c>
      <c r="E56" s="68">
        <v>0</v>
      </c>
      <c r="F56" s="50"/>
      <c r="G56" s="50"/>
      <c r="H56" s="50"/>
      <c r="I56" s="50"/>
      <c r="J56" s="50"/>
      <c r="K56" s="50"/>
    </row>
    <row r="57" spans="1:11" s="57" customFormat="1" x14ac:dyDescent="0.15">
      <c r="A57" s="60" t="s">
        <v>55</v>
      </c>
      <c r="B57" s="66">
        <v>3816</v>
      </c>
      <c r="C57" s="67">
        <v>0</v>
      </c>
      <c r="D57" s="67">
        <v>3816</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569183</v>
      </c>
      <c r="C59" s="79">
        <v>478519</v>
      </c>
      <c r="D59" s="79">
        <v>89841</v>
      </c>
      <c r="E59" s="80">
        <v>823</v>
      </c>
      <c r="F59" s="50"/>
      <c r="G59" s="50"/>
      <c r="H59" s="50"/>
      <c r="I59" s="50"/>
      <c r="J59" s="50"/>
      <c r="K59" s="50"/>
    </row>
    <row r="60" spans="1:11" s="57" customFormat="1" x14ac:dyDescent="0.15">
      <c r="C60" s="50"/>
      <c r="D60" s="50"/>
      <c r="E60" s="50"/>
      <c r="F60" s="50"/>
      <c r="G60" s="50"/>
      <c r="H60" s="50"/>
      <c r="I60" s="50"/>
      <c r="J60" s="50"/>
      <c r="K60" s="50"/>
    </row>
    <row r="61" spans="1:11" ht="24" customHeight="1" x14ac:dyDescent="0.15">
      <c r="A61" s="82" t="s">
        <v>82</v>
      </c>
      <c r="B61" s="82"/>
      <c r="C61" s="82"/>
      <c r="D61" s="82"/>
      <c r="E61" s="82"/>
    </row>
    <row r="62" spans="1:11" x14ac:dyDescent="0.15">
      <c r="B62" s="77"/>
      <c r="C62" s="77"/>
      <c r="D62" s="77"/>
      <c r="E62" s="77"/>
    </row>
  </sheetData>
  <mergeCells count="2">
    <mergeCell ref="A2:E2"/>
    <mergeCell ref="A61:E6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83</v>
      </c>
      <c r="B2" s="81"/>
      <c r="C2" s="81"/>
      <c r="D2" s="81"/>
      <c r="E2" s="81"/>
    </row>
    <row r="4" spans="1:10" ht="15" customHeight="1" thickBot="1" x14ac:dyDescent="0.2">
      <c r="A4" s="75"/>
      <c r="B4" s="51"/>
      <c r="C4" s="51"/>
      <c r="D4" s="51"/>
      <c r="E4" s="52" t="s">
        <v>53</v>
      </c>
    </row>
    <row r="5" spans="1:10" s="56" customFormat="1" ht="40.5" customHeight="1" thickBot="1" x14ac:dyDescent="0.2">
      <c r="A5" s="58" t="s">
        <v>84</v>
      </c>
      <c r="B5" s="53" t="s">
        <v>49</v>
      </c>
      <c r="C5" s="54" t="s">
        <v>50</v>
      </c>
      <c r="D5" s="54" t="s">
        <v>81</v>
      </c>
      <c r="E5" s="55" t="s">
        <v>52</v>
      </c>
    </row>
    <row r="6" spans="1:10" s="57" customFormat="1" ht="24.75" customHeight="1" x14ac:dyDescent="0.15">
      <c r="A6" s="59" t="s">
        <v>54</v>
      </c>
      <c r="B6" s="63">
        <v>130187725</v>
      </c>
      <c r="C6" s="64">
        <v>115032853</v>
      </c>
      <c r="D6" s="64">
        <v>11407493</v>
      </c>
      <c r="E6" s="65">
        <v>3747379</v>
      </c>
      <c r="G6" s="78"/>
      <c r="H6" s="78"/>
      <c r="I6" s="78"/>
      <c r="J6" s="78"/>
    </row>
    <row r="7" spans="1:10" s="57" customFormat="1" x14ac:dyDescent="0.15">
      <c r="A7" s="60" t="s">
        <v>43</v>
      </c>
      <c r="B7" s="66">
        <v>4011341</v>
      </c>
      <c r="C7" s="67">
        <v>3414470</v>
      </c>
      <c r="D7" s="67">
        <v>448381</v>
      </c>
      <c r="E7" s="68">
        <v>148490</v>
      </c>
    </row>
    <row r="8" spans="1:10" s="57" customFormat="1" x14ac:dyDescent="0.15">
      <c r="A8" s="60" t="s">
        <v>41</v>
      </c>
      <c r="B8" s="66">
        <v>3751419</v>
      </c>
      <c r="C8" s="67">
        <v>3190364</v>
      </c>
      <c r="D8" s="67">
        <v>420652</v>
      </c>
      <c r="E8" s="68">
        <v>140403</v>
      </c>
    </row>
    <row r="9" spans="1:10" s="57" customFormat="1" x14ac:dyDescent="0.15">
      <c r="A9" s="60" t="s">
        <v>42</v>
      </c>
      <c r="B9" s="66">
        <v>227823</v>
      </c>
      <c r="C9" s="67">
        <v>224106</v>
      </c>
      <c r="D9" s="67">
        <v>0</v>
      </c>
      <c r="E9" s="68">
        <v>3717</v>
      </c>
    </row>
    <row r="10" spans="1:10" s="57" customFormat="1" x14ac:dyDescent="0.15">
      <c r="A10" s="60" t="s">
        <v>55</v>
      </c>
      <c r="B10" s="66">
        <v>32099</v>
      </c>
      <c r="C10" s="67">
        <v>0</v>
      </c>
      <c r="D10" s="67">
        <v>27729</v>
      </c>
      <c r="E10" s="68">
        <v>4370</v>
      </c>
    </row>
    <row r="11" spans="1:10" s="57" customFormat="1" x14ac:dyDescent="0.15">
      <c r="A11" s="60" t="s">
        <v>44</v>
      </c>
      <c r="B11" s="66">
        <v>126176384</v>
      </c>
      <c r="C11" s="67">
        <v>111618383</v>
      </c>
      <c r="D11" s="67">
        <v>10959112</v>
      </c>
      <c r="E11" s="68">
        <v>3598889</v>
      </c>
    </row>
    <row r="12" spans="1:10" s="57" customFormat="1" x14ac:dyDescent="0.15">
      <c r="A12" s="60" t="s">
        <v>41</v>
      </c>
      <c r="B12" s="66">
        <v>40808336</v>
      </c>
      <c r="C12" s="67">
        <v>36141733</v>
      </c>
      <c r="D12" s="67">
        <v>4259256</v>
      </c>
      <c r="E12" s="68">
        <v>407347</v>
      </c>
    </row>
    <row r="13" spans="1:10" s="57" customFormat="1" ht="12.75" customHeight="1" x14ac:dyDescent="0.15">
      <c r="A13" s="60" t="s">
        <v>42</v>
      </c>
      <c r="B13" s="66">
        <v>4270199</v>
      </c>
      <c r="C13" s="67">
        <v>4220258</v>
      </c>
      <c r="D13" s="67">
        <v>47306</v>
      </c>
      <c r="E13" s="68">
        <v>2635</v>
      </c>
    </row>
    <row r="14" spans="1:10" s="57" customFormat="1" ht="12.75" customHeight="1" x14ac:dyDescent="0.15">
      <c r="A14" s="60" t="s">
        <v>55</v>
      </c>
      <c r="B14" s="66">
        <v>81097849</v>
      </c>
      <c r="C14" s="67">
        <v>71256392</v>
      </c>
      <c r="D14" s="67">
        <v>6652550</v>
      </c>
      <c r="E14" s="68">
        <v>3188907</v>
      </c>
    </row>
    <row r="15" spans="1:10" s="57" customFormat="1" ht="24.75" customHeight="1" x14ac:dyDescent="0.15">
      <c r="A15" s="61" t="s">
        <v>56</v>
      </c>
      <c r="B15" s="66">
        <v>13801878</v>
      </c>
      <c r="C15" s="67">
        <v>12308689</v>
      </c>
      <c r="D15" s="67">
        <v>1419135</v>
      </c>
      <c r="E15" s="68">
        <v>74054</v>
      </c>
    </row>
    <row r="16" spans="1:10" s="57" customFormat="1" x14ac:dyDescent="0.15">
      <c r="A16" s="60" t="s">
        <v>43</v>
      </c>
      <c r="B16" s="66">
        <v>463915</v>
      </c>
      <c r="C16" s="67">
        <v>396396</v>
      </c>
      <c r="D16" s="67">
        <v>56966</v>
      </c>
      <c r="E16" s="68">
        <v>10553</v>
      </c>
    </row>
    <row r="17" spans="1:5" s="57" customFormat="1" x14ac:dyDescent="0.15">
      <c r="A17" s="60" t="s">
        <v>41</v>
      </c>
      <c r="B17" s="66">
        <v>252912</v>
      </c>
      <c r="C17" s="67">
        <v>208899</v>
      </c>
      <c r="D17" s="67">
        <v>34694</v>
      </c>
      <c r="E17" s="68">
        <v>9319</v>
      </c>
    </row>
    <row r="18" spans="1:5" s="57" customFormat="1" ht="12.75" customHeight="1" x14ac:dyDescent="0.15">
      <c r="A18" s="60" t="s">
        <v>42</v>
      </c>
      <c r="B18" s="66">
        <v>188731</v>
      </c>
      <c r="C18" s="67">
        <v>187497</v>
      </c>
      <c r="D18" s="67">
        <v>0</v>
      </c>
      <c r="E18" s="68">
        <v>1234</v>
      </c>
    </row>
    <row r="19" spans="1:5" s="57" customFormat="1" x14ac:dyDescent="0.15">
      <c r="A19" s="60" t="s">
        <v>55</v>
      </c>
      <c r="B19" s="66">
        <v>22272</v>
      </c>
      <c r="C19" s="67">
        <v>0</v>
      </c>
      <c r="D19" s="67">
        <v>22272</v>
      </c>
      <c r="E19" s="68">
        <v>0</v>
      </c>
    </row>
    <row r="20" spans="1:5" s="57" customFormat="1" x14ac:dyDescent="0.15">
      <c r="A20" s="60" t="s">
        <v>44</v>
      </c>
      <c r="B20" s="66">
        <v>13337963</v>
      </c>
      <c r="C20" s="67">
        <v>11912293</v>
      </c>
      <c r="D20" s="67">
        <v>1362169</v>
      </c>
      <c r="E20" s="68">
        <v>63501</v>
      </c>
    </row>
    <row r="21" spans="1:5" s="57" customFormat="1" x14ac:dyDescent="0.15">
      <c r="A21" s="60" t="s">
        <v>41</v>
      </c>
      <c r="B21" s="66">
        <v>1511283</v>
      </c>
      <c r="C21" s="67">
        <v>1194952</v>
      </c>
      <c r="D21" s="67">
        <v>292391</v>
      </c>
      <c r="E21" s="68">
        <v>23940</v>
      </c>
    </row>
    <row r="22" spans="1:5" s="57" customFormat="1" x14ac:dyDescent="0.15">
      <c r="A22" s="60" t="s">
        <v>42</v>
      </c>
      <c r="B22" s="66">
        <v>243417</v>
      </c>
      <c r="C22" s="67">
        <v>231853</v>
      </c>
      <c r="D22" s="67">
        <v>10487</v>
      </c>
      <c r="E22" s="68">
        <v>1077</v>
      </c>
    </row>
    <row r="23" spans="1:5" s="57" customFormat="1" ht="12.75" customHeight="1" x14ac:dyDescent="0.15">
      <c r="A23" s="60" t="s">
        <v>55</v>
      </c>
      <c r="B23" s="66">
        <v>11583263</v>
      </c>
      <c r="C23" s="67">
        <v>10485488</v>
      </c>
      <c r="D23" s="67">
        <v>1059291</v>
      </c>
      <c r="E23" s="68">
        <v>38484</v>
      </c>
    </row>
    <row r="24" spans="1:5" s="57" customFormat="1" ht="24.75" customHeight="1" x14ac:dyDescent="0.15">
      <c r="A24" s="61" t="s">
        <v>57</v>
      </c>
      <c r="B24" s="66">
        <v>129163921</v>
      </c>
      <c r="C24" s="67">
        <v>114186691</v>
      </c>
      <c r="D24" s="67">
        <v>11344835</v>
      </c>
      <c r="E24" s="68">
        <v>3632395</v>
      </c>
    </row>
    <row r="25" spans="1:5" s="57" customFormat="1" x14ac:dyDescent="0.15">
      <c r="A25" s="60" t="s">
        <v>43</v>
      </c>
      <c r="B25" s="66">
        <v>3927469</v>
      </c>
      <c r="C25" s="67">
        <v>3352616</v>
      </c>
      <c r="D25" s="67">
        <v>436921</v>
      </c>
      <c r="E25" s="68">
        <v>137932</v>
      </c>
    </row>
    <row r="26" spans="1:5" s="57" customFormat="1" ht="12.75" customHeight="1" x14ac:dyDescent="0.15">
      <c r="A26" s="60" t="s">
        <v>41</v>
      </c>
      <c r="B26" s="66">
        <v>3686646</v>
      </c>
      <c r="C26" s="67">
        <v>3148457</v>
      </c>
      <c r="D26" s="67">
        <v>406976</v>
      </c>
      <c r="E26" s="68">
        <v>131213</v>
      </c>
    </row>
    <row r="27" spans="1:5" s="57" customFormat="1" x14ac:dyDescent="0.15">
      <c r="A27" s="60" t="s">
        <v>42</v>
      </c>
      <c r="B27" s="66">
        <v>205393</v>
      </c>
      <c r="C27" s="67">
        <v>204159</v>
      </c>
      <c r="D27" s="67">
        <v>0</v>
      </c>
      <c r="E27" s="68">
        <v>1234</v>
      </c>
    </row>
    <row r="28" spans="1:5" s="57" customFormat="1" ht="12.75" customHeight="1" x14ac:dyDescent="0.15">
      <c r="A28" s="60" t="s">
        <v>55</v>
      </c>
      <c r="B28" s="66">
        <v>35430</v>
      </c>
      <c r="C28" s="67">
        <v>0</v>
      </c>
      <c r="D28" s="67">
        <v>29945</v>
      </c>
      <c r="E28" s="68">
        <v>5485</v>
      </c>
    </row>
    <row r="29" spans="1:5" s="57" customFormat="1" ht="12.75" customHeight="1" x14ac:dyDescent="0.15">
      <c r="A29" s="60" t="s">
        <v>44</v>
      </c>
      <c r="B29" s="66">
        <v>125236452</v>
      </c>
      <c r="C29" s="67">
        <v>110834075</v>
      </c>
      <c r="D29" s="67">
        <v>10907914</v>
      </c>
      <c r="E29" s="68">
        <v>3494463</v>
      </c>
    </row>
    <row r="30" spans="1:5" s="57" customFormat="1" ht="12.75" customHeight="1" x14ac:dyDescent="0.15">
      <c r="A30" s="60" t="s">
        <v>41</v>
      </c>
      <c r="B30" s="66">
        <v>40345966</v>
      </c>
      <c r="C30" s="67">
        <v>35730316</v>
      </c>
      <c r="D30" s="67">
        <v>4189909</v>
      </c>
      <c r="E30" s="68">
        <v>425741</v>
      </c>
    </row>
    <row r="31" spans="1:5" s="57" customFormat="1" ht="12.75" customHeight="1" x14ac:dyDescent="0.15">
      <c r="A31" s="60" t="s">
        <v>42</v>
      </c>
      <c r="B31" s="66">
        <v>3513727</v>
      </c>
      <c r="C31" s="67">
        <v>3465180</v>
      </c>
      <c r="D31" s="67">
        <v>45899</v>
      </c>
      <c r="E31" s="68">
        <v>2648</v>
      </c>
    </row>
    <row r="32" spans="1:5" s="57" customFormat="1" x14ac:dyDescent="0.15">
      <c r="A32" s="60" t="s">
        <v>55</v>
      </c>
      <c r="B32" s="66">
        <v>81376759</v>
      </c>
      <c r="C32" s="67">
        <v>71638579</v>
      </c>
      <c r="D32" s="67">
        <v>6672106</v>
      </c>
      <c r="E32" s="68">
        <v>3066074</v>
      </c>
    </row>
    <row r="33" spans="1:10" s="57" customFormat="1" ht="37.5" customHeight="1" x14ac:dyDescent="0.15">
      <c r="A33" s="61" t="s">
        <v>59</v>
      </c>
      <c r="B33" s="66">
        <v>565367</v>
      </c>
      <c r="C33" s="67">
        <v>478519</v>
      </c>
      <c r="D33" s="67">
        <v>86025</v>
      </c>
      <c r="E33" s="68">
        <v>823</v>
      </c>
      <c r="G33" s="78"/>
      <c r="H33" s="78"/>
      <c r="I33" s="78"/>
      <c r="J33" s="78"/>
    </row>
    <row r="34" spans="1:10" s="57" customFormat="1" x14ac:dyDescent="0.15">
      <c r="A34" s="60" t="s">
        <v>45</v>
      </c>
      <c r="B34" s="66">
        <v>565367</v>
      </c>
      <c r="C34" s="67">
        <v>478519</v>
      </c>
      <c r="D34" s="67">
        <v>86025</v>
      </c>
      <c r="E34" s="68">
        <v>823</v>
      </c>
    </row>
    <row r="35" spans="1:10" s="57" customFormat="1" ht="12.75" customHeight="1" x14ac:dyDescent="0.15">
      <c r="A35" s="60" t="s">
        <v>41</v>
      </c>
      <c r="B35" s="66">
        <v>554655</v>
      </c>
      <c r="C35" s="67">
        <v>467807</v>
      </c>
      <c r="D35" s="67">
        <v>86025</v>
      </c>
      <c r="E35" s="68">
        <v>823</v>
      </c>
    </row>
    <row r="36" spans="1:10" s="57" customFormat="1" x14ac:dyDescent="0.15">
      <c r="A36" s="60" t="s">
        <v>42</v>
      </c>
      <c r="B36" s="66">
        <v>10712</v>
      </c>
      <c r="C36" s="67">
        <v>10712</v>
      </c>
      <c r="D36" s="67">
        <v>0</v>
      </c>
      <c r="E36" s="68">
        <v>0</v>
      </c>
    </row>
    <row r="37" spans="1:10" s="57" customFormat="1" ht="12.75" customHeight="1" x14ac:dyDescent="0.15">
      <c r="A37" s="60" t="s">
        <v>55</v>
      </c>
      <c r="B37" s="66">
        <v>0</v>
      </c>
      <c r="C37" s="67">
        <v>0</v>
      </c>
      <c r="D37" s="67">
        <v>0</v>
      </c>
      <c r="E37" s="68">
        <v>0</v>
      </c>
    </row>
    <row r="38" spans="1:10" s="57" customFormat="1" ht="24.75" customHeight="1" x14ac:dyDescent="0.15">
      <c r="A38" s="61" t="s">
        <v>60</v>
      </c>
      <c r="B38" s="66">
        <v>213009</v>
      </c>
      <c r="C38" s="67">
        <v>183915</v>
      </c>
      <c r="D38" s="67">
        <v>29074</v>
      </c>
      <c r="E38" s="68">
        <v>20</v>
      </c>
    </row>
    <row r="39" spans="1:10" s="57" customFormat="1" x14ac:dyDescent="0.15">
      <c r="A39" s="60" t="s">
        <v>45</v>
      </c>
      <c r="B39" s="66">
        <v>213009</v>
      </c>
      <c r="C39" s="67">
        <v>183915</v>
      </c>
      <c r="D39" s="67">
        <v>29074</v>
      </c>
      <c r="E39" s="68">
        <v>20</v>
      </c>
    </row>
    <row r="40" spans="1:10" s="57" customFormat="1" x14ac:dyDescent="0.15">
      <c r="A40" s="60" t="s">
        <v>41</v>
      </c>
      <c r="B40" s="66">
        <v>206463</v>
      </c>
      <c r="C40" s="67">
        <v>179023</v>
      </c>
      <c r="D40" s="67">
        <v>27420</v>
      </c>
      <c r="E40" s="68">
        <v>20</v>
      </c>
    </row>
    <row r="41" spans="1:10" s="57" customFormat="1" x14ac:dyDescent="0.15">
      <c r="A41" s="60" t="s">
        <v>42</v>
      </c>
      <c r="B41" s="66">
        <v>4892</v>
      </c>
      <c r="C41" s="67">
        <v>4892</v>
      </c>
      <c r="D41" s="67">
        <v>0</v>
      </c>
      <c r="E41" s="68">
        <v>0</v>
      </c>
    </row>
    <row r="42" spans="1:10" s="57" customFormat="1" x14ac:dyDescent="0.15">
      <c r="A42" s="60" t="s">
        <v>55</v>
      </c>
      <c r="B42" s="66">
        <v>1654</v>
      </c>
      <c r="C42" s="67">
        <v>0</v>
      </c>
      <c r="D42" s="67">
        <v>1654</v>
      </c>
      <c r="E42" s="68">
        <v>0</v>
      </c>
    </row>
    <row r="43" spans="1:10" s="57" customFormat="1" ht="37.5" customHeight="1" x14ac:dyDescent="0.15">
      <c r="A43" s="61" t="s">
        <v>46</v>
      </c>
      <c r="B43" s="66">
        <v>27135</v>
      </c>
      <c r="C43" s="67">
        <v>2220</v>
      </c>
      <c r="D43" s="67">
        <v>24915</v>
      </c>
      <c r="E43" s="68">
        <v>0</v>
      </c>
    </row>
    <row r="44" spans="1:10" s="57" customFormat="1" x14ac:dyDescent="0.15">
      <c r="A44" s="60" t="s">
        <v>45</v>
      </c>
      <c r="B44" s="66">
        <v>27135</v>
      </c>
      <c r="C44" s="67">
        <v>2220</v>
      </c>
      <c r="D44" s="67">
        <v>24915</v>
      </c>
      <c r="E44" s="68">
        <v>0</v>
      </c>
    </row>
    <row r="45" spans="1:10" s="57" customFormat="1" x14ac:dyDescent="0.15">
      <c r="A45" s="60" t="s">
        <v>41</v>
      </c>
      <c r="B45" s="66">
        <v>27135</v>
      </c>
      <c r="C45" s="67">
        <v>2220</v>
      </c>
      <c r="D45" s="67">
        <v>24915</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6651</v>
      </c>
      <c r="C48" s="67">
        <v>1931</v>
      </c>
      <c r="D48" s="67">
        <v>4720</v>
      </c>
      <c r="E48" s="68">
        <v>0</v>
      </c>
    </row>
    <row r="49" spans="1:11" s="57" customFormat="1" x14ac:dyDescent="0.15">
      <c r="A49" s="60" t="s">
        <v>45</v>
      </c>
      <c r="B49" s="66">
        <v>6651</v>
      </c>
      <c r="C49" s="67">
        <v>1931</v>
      </c>
      <c r="D49" s="67">
        <v>4720</v>
      </c>
      <c r="E49" s="68">
        <v>0</v>
      </c>
      <c r="F49" s="50"/>
      <c r="G49" s="50"/>
      <c r="H49" s="50"/>
      <c r="I49" s="50"/>
      <c r="J49" s="50"/>
      <c r="K49" s="50"/>
    </row>
    <row r="50" spans="1:11" s="57" customFormat="1" x14ac:dyDescent="0.15">
      <c r="A50" s="60" t="s">
        <v>41</v>
      </c>
      <c r="B50" s="66">
        <v>6651</v>
      </c>
      <c r="C50" s="67">
        <v>1931</v>
      </c>
      <c r="D50" s="67">
        <v>4720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744590</v>
      </c>
      <c r="C53" s="67">
        <v>658283</v>
      </c>
      <c r="D53" s="67">
        <v>85464</v>
      </c>
      <c r="E53" s="68">
        <v>843</v>
      </c>
      <c r="F53" s="50"/>
      <c r="G53" s="50"/>
      <c r="H53" s="50"/>
      <c r="I53" s="50"/>
      <c r="J53" s="50"/>
      <c r="K53" s="50"/>
    </row>
    <row r="54" spans="1:11" s="57" customFormat="1" x14ac:dyDescent="0.15">
      <c r="A54" s="60" t="s">
        <v>45</v>
      </c>
      <c r="B54" s="66">
        <v>744590</v>
      </c>
      <c r="C54" s="67">
        <v>658283</v>
      </c>
      <c r="D54" s="67">
        <v>85464</v>
      </c>
      <c r="E54" s="68">
        <v>843</v>
      </c>
      <c r="F54" s="50"/>
      <c r="G54" s="50"/>
      <c r="H54" s="50"/>
      <c r="I54" s="50"/>
      <c r="J54" s="50"/>
      <c r="K54" s="50"/>
    </row>
    <row r="55" spans="1:11" s="57" customFormat="1" x14ac:dyDescent="0.15">
      <c r="A55" s="60" t="s">
        <v>41</v>
      </c>
      <c r="B55" s="66">
        <v>727332</v>
      </c>
      <c r="C55" s="67">
        <v>642679</v>
      </c>
      <c r="D55" s="67">
        <v>83810</v>
      </c>
      <c r="E55" s="68">
        <v>843</v>
      </c>
      <c r="F55" s="50"/>
      <c r="G55" s="50"/>
      <c r="H55" s="50"/>
      <c r="I55" s="50"/>
      <c r="J55" s="50"/>
      <c r="K55" s="50"/>
    </row>
    <row r="56" spans="1:11" s="57" customFormat="1" x14ac:dyDescent="0.15">
      <c r="A56" s="60" t="s">
        <v>42</v>
      </c>
      <c r="B56" s="66">
        <v>15604</v>
      </c>
      <c r="C56" s="67">
        <v>15604</v>
      </c>
      <c r="D56" s="67">
        <v>0</v>
      </c>
      <c r="E56" s="68">
        <v>0</v>
      </c>
      <c r="F56" s="50"/>
      <c r="G56" s="50"/>
      <c r="H56" s="50"/>
      <c r="I56" s="50"/>
      <c r="J56" s="50"/>
      <c r="K56" s="50"/>
    </row>
    <row r="57" spans="1:11" s="57" customFormat="1" x14ac:dyDescent="0.15">
      <c r="A57" s="60" t="s">
        <v>55</v>
      </c>
      <c r="B57" s="66">
        <v>1654</v>
      </c>
      <c r="C57" s="67">
        <v>0</v>
      </c>
      <c r="D57" s="67">
        <v>1654</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744590</v>
      </c>
      <c r="C59" s="79">
        <v>658283</v>
      </c>
      <c r="D59" s="79">
        <v>85464</v>
      </c>
      <c r="E59" s="80">
        <v>843</v>
      </c>
      <c r="F59" s="50"/>
      <c r="G59" s="50"/>
      <c r="H59" s="50"/>
      <c r="I59" s="50"/>
      <c r="J59" s="50"/>
      <c r="K59" s="50"/>
    </row>
    <row r="60" spans="1:11" s="57" customFormat="1" x14ac:dyDescent="0.15">
      <c r="C60" s="50"/>
      <c r="D60" s="50"/>
      <c r="E60" s="50"/>
      <c r="F60" s="50"/>
      <c r="G60" s="50"/>
      <c r="H60" s="50"/>
      <c r="I60" s="50"/>
      <c r="J60" s="50"/>
      <c r="K60" s="50"/>
    </row>
    <row r="61" spans="1:11" ht="24" customHeight="1" x14ac:dyDescent="0.15">
      <c r="A61" s="82" t="s">
        <v>89</v>
      </c>
      <c r="B61" s="82"/>
      <c r="C61" s="82"/>
      <c r="D61" s="82"/>
      <c r="E61" s="82"/>
    </row>
    <row r="62" spans="1:11" x14ac:dyDescent="0.15">
      <c r="B62" s="77"/>
      <c r="C62" s="77"/>
      <c r="D62" s="77"/>
      <c r="E62" s="77"/>
    </row>
  </sheetData>
  <mergeCells count="2">
    <mergeCell ref="A2:E2"/>
    <mergeCell ref="A61:E6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1"/>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85</v>
      </c>
      <c r="B2" s="81"/>
      <c r="C2" s="81"/>
      <c r="D2" s="81"/>
      <c r="E2" s="81"/>
    </row>
    <row r="4" spans="1:10" ht="15" customHeight="1" thickBot="1" x14ac:dyDescent="0.2">
      <c r="A4" s="75"/>
      <c r="B4" s="51"/>
      <c r="C4" s="51"/>
      <c r="D4" s="51"/>
      <c r="E4" s="52" t="s">
        <v>53</v>
      </c>
    </row>
    <row r="5" spans="1:10" s="56" customFormat="1" ht="40.5" customHeight="1" thickBot="1" x14ac:dyDescent="0.2">
      <c r="A5" s="58" t="s">
        <v>86</v>
      </c>
      <c r="B5" s="53" t="s">
        <v>49</v>
      </c>
      <c r="C5" s="54" t="s">
        <v>50</v>
      </c>
      <c r="D5" s="54" t="s">
        <v>51</v>
      </c>
      <c r="E5" s="55" t="s">
        <v>52</v>
      </c>
    </row>
    <row r="6" spans="1:10" s="57" customFormat="1" ht="24.75" customHeight="1" x14ac:dyDescent="0.15">
      <c r="A6" s="59" t="s">
        <v>54</v>
      </c>
      <c r="B6" s="63">
        <v>129163921</v>
      </c>
      <c r="C6" s="64">
        <v>114186691</v>
      </c>
      <c r="D6" s="64">
        <v>11344835</v>
      </c>
      <c r="E6" s="65">
        <v>3632395</v>
      </c>
      <c r="G6" s="78"/>
      <c r="H6" s="78"/>
      <c r="I6" s="78"/>
      <c r="J6" s="78"/>
    </row>
    <row r="7" spans="1:10" s="57" customFormat="1" x14ac:dyDescent="0.15">
      <c r="A7" s="60" t="s">
        <v>43</v>
      </c>
      <c r="B7" s="66">
        <v>3927469</v>
      </c>
      <c r="C7" s="67">
        <v>3352616</v>
      </c>
      <c r="D7" s="67">
        <v>436921</v>
      </c>
      <c r="E7" s="68">
        <v>137932</v>
      </c>
    </row>
    <row r="8" spans="1:10" s="57" customFormat="1" x14ac:dyDescent="0.15">
      <c r="A8" s="60" t="s">
        <v>41</v>
      </c>
      <c r="B8" s="66">
        <v>3686646</v>
      </c>
      <c r="C8" s="67">
        <v>3148457</v>
      </c>
      <c r="D8" s="67">
        <v>406976</v>
      </c>
      <c r="E8" s="68">
        <v>131213</v>
      </c>
    </row>
    <row r="9" spans="1:10" s="57" customFormat="1" x14ac:dyDescent="0.15">
      <c r="A9" s="60" t="s">
        <v>42</v>
      </c>
      <c r="B9" s="66">
        <v>205393</v>
      </c>
      <c r="C9" s="67">
        <v>204159</v>
      </c>
      <c r="D9" s="67">
        <v>0</v>
      </c>
      <c r="E9" s="68">
        <v>1234</v>
      </c>
    </row>
    <row r="10" spans="1:10" s="57" customFormat="1" x14ac:dyDescent="0.15">
      <c r="A10" s="60" t="s">
        <v>55</v>
      </c>
      <c r="B10" s="66">
        <v>35430</v>
      </c>
      <c r="C10" s="67">
        <v>0</v>
      </c>
      <c r="D10" s="67">
        <v>29945</v>
      </c>
      <c r="E10" s="68">
        <v>5485</v>
      </c>
    </row>
    <row r="11" spans="1:10" s="57" customFormat="1" x14ac:dyDescent="0.15">
      <c r="A11" s="60" t="s">
        <v>44</v>
      </c>
      <c r="B11" s="66">
        <v>125236452</v>
      </c>
      <c r="C11" s="67">
        <v>110834075</v>
      </c>
      <c r="D11" s="67">
        <v>10907914</v>
      </c>
      <c r="E11" s="68">
        <v>3494463</v>
      </c>
    </row>
    <row r="12" spans="1:10" s="57" customFormat="1" x14ac:dyDescent="0.15">
      <c r="A12" s="60" t="s">
        <v>41</v>
      </c>
      <c r="B12" s="66">
        <v>40345966</v>
      </c>
      <c r="C12" s="67">
        <v>35730316</v>
      </c>
      <c r="D12" s="67">
        <v>4189909</v>
      </c>
      <c r="E12" s="68">
        <v>425741</v>
      </c>
    </row>
    <row r="13" spans="1:10" s="57" customFormat="1" ht="12.75" customHeight="1" x14ac:dyDescent="0.15">
      <c r="A13" s="60" t="s">
        <v>42</v>
      </c>
      <c r="B13" s="66">
        <v>3513727</v>
      </c>
      <c r="C13" s="67">
        <v>3465180</v>
      </c>
      <c r="D13" s="67">
        <v>45899</v>
      </c>
      <c r="E13" s="68">
        <v>2648</v>
      </c>
    </row>
    <row r="14" spans="1:10" s="57" customFormat="1" ht="12.75" customHeight="1" x14ac:dyDescent="0.15">
      <c r="A14" s="60" t="s">
        <v>55</v>
      </c>
      <c r="B14" s="66">
        <v>81376759</v>
      </c>
      <c r="C14" s="67">
        <v>71638579</v>
      </c>
      <c r="D14" s="67">
        <v>6672106</v>
      </c>
      <c r="E14" s="68">
        <v>3066074</v>
      </c>
    </row>
    <row r="15" spans="1:10" s="57" customFormat="1" ht="24.75" customHeight="1" x14ac:dyDescent="0.15">
      <c r="A15" s="61" t="s">
        <v>56</v>
      </c>
      <c r="B15" s="66">
        <v>13383748</v>
      </c>
      <c r="C15" s="67">
        <v>11758792</v>
      </c>
      <c r="D15" s="67">
        <v>1479280</v>
      </c>
      <c r="E15" s="68">
        <v>145676</v>
      </c>
    </row>
    <row r="16" spans="1:10" s="57" customFormat="1" x14ac:dyDescent="0.15">
      <c r="A16" s="60" t="s">
        <v>43</v>
      </c>
      <c r="B16" s="66">
        <v>1378399</v>
      </c>
      <c r="C16" s="67">
        <v>1306078</v>
      </c>
      <c r="D16" s="67">
        <v>40293</v>
      </c>
      <c r="E16" s="68">
        <v>32028</v>
      </c>
    </row>
    <row r="17" spans="1:5" s="57" customFormat="1" x14ac:dyDescent="0.15">
      <c r="A17" s="60" t="s">
        <v>41</v>
      </c>
      <c r="B17" s="66">
        <v>196502</v>
      </c>
      <c r="C17" s="67">
        <v>148597</v>
      </c>
      <c r="D17" s="67">
        <v>15877</v>
      </c>
      <c r="E17" s="68">
        <v>32028</v>
      </c>
    </row>
    <row r="18" spans="1:5" s="57" customFormat="1" ht="12.75" customHeight="1" x14ac:dyDescent="0.15">
      <c r="A18" s="60" t="s">
        <v>42</v>
      </c>
      <c r="B18" s="66">
        <v>1157481</v>
      </c>
      <c r="C18" s="67">
        <v>1157481</v>
      </c>
      <c r="D18" s="67">
        <v>0</v>
      </c>
      <c r="E18" s="68">
        <v>0</v>
      </c>
    </row>
    <row r="19" spans="1:5" s="57" customFormat="1" x14ac:dyDescent="0.15">
      <c r="A19" s="60" t="s">
        <v>55</v>
      </c>
      <c r="B19" s="66">
        <v>24416</v>
      </c>
      <c r="C19" s="67">
        <v>0</v>
      </c>
      <c r="D19" s="67">
        <v>24416</v>
      </c>
      <c r="E19" s="68">
        <v>0</v>
      </c>
    </row>
    <row r="20" spans="1:5" s="57" customFormat="1" x14ac:dyDescent="0.15">
      <c r="A20" s="60" t="s">
        <v>44</v>
      </c>
      <c r="B20" s="66">
        <v>12005349</v>
      </c>
      <c r="C20" s="67">
        <v>10452714</v>
      </c>
      <c r="D20" s="67">
        <v>1438987</v>
      </c>
      <c r="E20" s="68">
        <v>113648</v>
      </c>
    </row>
    <row r="21" spans="1:5" s="57" customFormat="1" x14ac:dyDescent="0.15">
      <c r="A21" s="60" t="s">
        <v>41</v>
      </c>
      <c r="B21" s="66">
        <v>1561759</v>
      </c>
      <c r="C21" s="67">
        <v>1235184</v>
      </c>
      <c r="D21" s="67">
        <v>314840</v>
      </c>
      <c r="E21" s="68">
        <v>11735</v>
      </c>
    </row>
    <row r="22" spans="1:5" s="57" customFormat="1" x14ac:dyDescent="0.15">
      <c r="A22" s="60" t="s">
        <v>42</v>
      </c>
      <c r="B22" s="66">
        <v>437690</v>
      </c>
      <c r="C22" s="67">
        <v>427523</v>
      </c>
      <c r="D22" s="67">
        <v>10166</v>
      </c>
      <c r="E22" s="68">
        <v>1</v>
      </c>
    </row>
    <row r="23" spans="1:5" s="57" customFormat="1" ht="12.75" customHeight="1" x14ac:dyDescent="0.15">
      <c r="A23" s="60" t="s">
        <v>55</v>
      </c>
      <c r="B23" s="66">
        <v>10005900</v>
      </c>
      <c r="C23" s="67">
        <v>8790007</v>
      </c>
      <c r="D23" s="67">
        <v>1113981</v>
      </c>
      <c r="E23" s="68">
        <v>101912</v>
      </c>
    </row>
    <row r="24" spans="1:5" s="57" customFormat="1" ht="24.75" customHeight="1" x14ac:dyDescent="0.15">
      <c r="A24" s="61" t="s">
        <v>57</v>
      </c>
      <c r="B24" s="66">
        <v>131633907</v>
      </c>
      <c r="C24" s="67">
        <v>116723101</v>
      </c>
      <c r="D24" s="67">
        <v>11381000</v>
      </c>
      <c r="E24" s="68">
        <v>3529806</v>
      </c>
    </row>
    <row r="25" spans="1:5" s="57" customFormat="1" x14ac:dyDescent="0.15">
      <c r="A25" s="60" t="s">
        <v>43</v>
      </c>
      <c r="B25" s="66">
        <v>4066493</v>
      </c>
      <c r="C25" s="67">
        <v>3370092</v>
      </c>
      <c r="D25" s="67">
        <v>534810</v>
      </c>
      <c r="E25" s="68">
        <v>161591</v>
      </c>
    </row>
    <row r="26" spans="1:5" s="57" customFormat="1" ht="12.75" customHeight="1" x14ac:dyDescent="0.15">
      <c r="A26" s="60" t="s">
        <v>41</v>
      </c>
      <c r="B26" s="66">
        <v>3783775</v>
      </c>
      <c r="C26" s="67">
        <v>3122628</v>
      </c>
      <c r="D26" s="67">
        <v>504306</v>
      </c>
      <c r="E26" s="68">
        <v>156841</v>
      </c>
    </row>
    <row r="27" spans="1:5" s="57" customFormat="1" x14ac:dyDescent="0.15">
      <c r="A27" s="60" t="s">
        <v>42</v>
      </c>
      <c r="B27" s="66">
        <v>247464</v>
      </c>
      <c r="C27" s="67">
        <v>247464</v>
      </c>
      <c r="D27" s="67">
        <v>0</v>
      </c>
      <c r="E27" s="68">
        <v>0</v>
      </c>
    </row>
    <row r="28" spans="1:5" s="57" customFormat="1" ht="12.75" customHeight="1" x14ac:dyDescent="0.15">
      <c r="A28" s="60" t="s">
        <v>55</v>
      </c>
      <c r="B28" s="66">
        <v>35254</v>
      </c>
      <c r="C28" s="67">
        <v>0</v>
      </c>
      <c r="D28" s="67">
        <v>30504</v>
      </c>
      <c r="E28" s="68">
        <v>4750</v>
      </c>
    </row>
    <row r="29" spans="1:5" s="57" customFormat="1" ht="12.75" customHeight="1" x14ac:dyDescent="0.15">
      <c r="A29" s="60" t="s">
        <v>44</v>
      </c>
      <c r="B29" s="66">
        <v>127567414</v>
      </c>
      <c r="C29" s="67">
        <v>113353009</v>
      </c>
      <c r="D29" s="67">
        <v>10846190</v>
      </c>
      <c r="E29" s="68">
        <v>3368215</v>
      </c>
    </row>
    <row r="30" spans="1:5" s="57" customFormat="1" ht="12.75" customHeight="1" x14ac:dyDescent="0.15">
      <c r="A30" s="60" t="s">
        <v>41</v>
      </c>
      <c r="B30" s="66">
        <v>40497262</v>
      </c>
      <c r="C30" s="67">
        <v>35917844</v>
      </c>
      <c r="D30" s="67">
        <v>4163458</v>
      </c>
      <c r="E30" s="68">
        <v>415960</v>
      </c>
    </row>
    <row r="31" spans="1:5" s="57" customFormat="1" ht="12.75" customHeight="1" x14ac:dyDescent="0.15">
      <c r="A31" s="60" t="s">
        <v>42</v>
      </c>
      <c r="B31" s="66">
        <v>2188018</v>
      </c>
      <c r="C31" s="67">
        <v>2148279</v>
      </c>
      <c r="D31" s="67">
        <v>37851</v>
      </c>
      <c r="E31" s="68">
        <v>1888</v>
      </c>
    </row>
    <row r="32" spans="1:5" s="57" customFormat="1" x14ac:dyDescent="0.15">
      <c r="A32" s="60" t="s">
        <v>55</v>
      </c>
      <c r="B32" s="66">
        <v>84882134</v>
      </c>
      <c r="C32" s="67">
        <v>75286886</v>
      </c>
      <c r="D32" s="67">
        <v>6644881</v>
      </c>
      <c r="E32" s="68">
        <v>2950367</v>
      </c>
    </row>
    <row r="33" spans="1:10" s="57" customFormat="1" ht="37.5" customHeight="1" x14ac:dyDescent="0.15">
      <c r="A33" s="61" t="s">
        <v>59</v>
      </c>
      <c r="B33" s="66">
        <v>744583.76</v>
      </c>
      <c r="C33" s="67">
        <v>658282.76</v>
      </c>
      <c r="D33" s="67">
        <v>85458</v>
      </c>
      <c r="E33" s="68">
        <v>843</v>
      </c>
      <c r="G33" s="78"/>
      <c r="H33" s="78"/>
      <c r="I33" s="78"/>
      <c r="J33" s="78"/>
    </row>
    <row r="34" spans="1:10" s="57" customFormat="1" x14ac:dyDescent="0.15">
      <c r="A34" s="60" t="s">
        <v>45</v>
      </c>
      <c r="B34" s="66">
        <v>744583.76</v>
      </c>
      <c r="C34" s="67">
        <v>658282.76</v>
      </c>
      <c r="D34" s="67">
        <v>85458</v>
      </c>
      <c r="E34" s="68">
        <v>843</v>
      </c>
    </row>
    <row r="35" spans="1:10" s="57" customFormat="1" ht="12.75" customHeight="1" x14ac:dyDescent="0.15">
      <c r="A35" s="60" t="s">
        <v>41</v>
      </c>
      <c r="B35" s="66">
        <v>727331.76</v>
      </c>
      <c r="C35" s="67">
        <v>642678.76</v>
      </c>
      <c r="D35" s="67">
        <v>83810</v>
      </c>
      <c r="E35" s="68">
        <v>843</v>
      </c>
    </row>
    <row r="36" spans="1:10" s="57" customFormat="1" x14ac:dyDescent="0.15">
      <c r="A36" s="60" t="s">
        <v>42</v>
      </c>
      <c r="B36" s="66">
        <v>15604</v>
      </c>
      <c r="C36" s="67">
        <v>15604</v>
      </c>
      <c r="D36" s="67">
        <v>0</v>
      </c>
      <c r="E36" s="68">
        <v>0</v>
      </c>
    </row>
    <row r="37" spans="1:10" s="57" customFormat="1" ht="12.75" customHeight="1" x14ac:dyDescent="0.15">
      <c r="A37" s="60" t="s">
        <v>55</v>
      </c>
      <c r="B37" s="66">
        <v>1648</v>
      </c>
      <c r="C37" s="67">
        <v>0</v>
      </c>
      <c r="D37" s="67">
        <v>1648</v>
      </c>
      <c r="E37" s="68">
        <v>0</v>
      </c>
    </row>
    <row r="38" spans="1:10" s="57" customFormat="1" ht="24.75" customHeight="1" x14ac:dyDescent="0.15">
      <c r="A38" s="61" t="s">
        <v>60</v>
      </c>
      <c r="B38" s="66">
        <v>39455</v>
      </c>
      <c r="C38" s="67">
        <v>29425</v>
      </c>
      <c r="D38" s="67">
        <v>10030</v>
      </c>
      <c r="E38" s="68">
        <v>0</v>
      </c>
    </row>
    <row r="39" spans="1:10" s="57" customFormat="1" x14ac:dyDescent="0.15">
      <c r="A39" s="60" t="s">
        <v>45</v>
      </c>
      <c r="B39" s="66">
        <v>39455</v>
      </c>
      <c r="C39" s="67">
        <v>29425</v>
      </c>
      <c r="D39" s="67">
        <v>10030</v>
      </c>
      <c r="E39" s="68">
        <v>0</v>
      </c>
    </row>
    <row r="40" spans="1:10" s="57" customFormat="1" x14ac:dyDescent="0.15">
      <c r="A40" s="60" t="s">
        <v>41</v>
      </c>
      <c r="B40" s="66">
        <v>35150</v>
      </c>
      <c r="C40" s="67">
        <v>25120</v>
      </c>
      <c r="D40" s="67">
        <v>10030</v>
      </c>
      <c r="E40" s="68">
        <v>0</v>
      </c>
    </row>
    <row r="41" spans="1:10" s="57" customFormat="1" x14ac:dyDescent="0.15">
      <c r="A41" s="60" t="s">
        <v>42</v>
      </c>
      <c r="B41" s="66">
        <v>4305</v>
      </c>
      <c r="C41" s="67">
        <v>4305</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35129</v>
      </c>
      <c r="C43" s="67">
        <v>25120</v>
      </c>
      <c r="D43" s="67">
        <v>10009</v>
      </c>
      <c r="E43" s="68">
        <v>0</v>
      </c>
    </row>
    <row r="44" spans="1:10" s="57" customFormat="1" x14ac:dyDescent="0.15">
      <c r="A44" s="60" t="s">
        <v>45</v>
      </c>
      <c r="B44" s="66">
        <v>35129</v>
      </c>
      <c r="C44" s="67">
        <v>25120</v>
      </c>
      <c r="D44" s="67">
        <v>10009</v>
      </c>
      <c r="E44" s="68">
        <v>0</v>
      </c>
    </row>
    <row r="45" spans="1:10" s="57" customFormat="1" x14ac:dyDescent="0.15">
      <c r="A45" s="60" t="s">
        <v>41</v>
      </c>
      <c r="B45" s="66">
        <v>35129</v>
      </c>
      <c r="C45" s="67">
        <v>25120</v>
      </c>
      <c r="D45" s="67">
        <v>10009</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15738</v>
      </c>
      <c r="C48" s="67">
        <v>3192</v>
      </c>
      <c r="D48" s="67">
        <v>12526</v>
      </c>
      <c r="E48" s="68">
        <v>20</v>
      </c>
    </row>
    <row r="49" spans="1:11" s="57" customFormat="1" x14ac:dyDescent="0.15">
      <c r="A49" s="60" t="s">
        <v>45</v>
      </c>
      <c r="B49" s="66">
        <v>15738</v>
      </c>
      <c r="C49" s="67">
        <v>3192</v>
      </c>
      <c r="D49" s="67">
        <v>12526</v>
      </c>
      <c r="E49" s="68">
        <v>20</v>
      </c>
      <c r="F49" s="50"/>
      <c r="G49" s="50"/>
      <c r="H49" s="50"/>
      <c r="I49" s="50"/>
      <c r="J49" s="50"/>
      <c r="K49" s="50"/>
    </row>
    <row r="50" spans="1:11" s="57" customFormat="1" x14ac:dyDescent="0.15">
      <c r="A50" s="60" t="s">
        <v>41</v>
      </c>
      <c r="B50" s="66">
        <v>15738</v>
      </c>
      <c r="C50" s="67">
        <v>3192</v>
      </c>
      <c r="D50" s="67">
        <v>12526</v>
      </c>
      <c r="E50" s="68">
        <v>20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733171.76</v>
      </c>
      <c r="C53" s="67">
        <v>659395.76</v>
      </c>
      <c r="D53" s="67">
        <v>72953</v>
      </c>
      <c r="E53" s="68">
        <v>823</v>
      </c>
      <c r="F53" s="50"/>
      <c r="G53" s="50"/>
      <c r="H53" s="50"/>
      <c r="I53" s="50"/>
      <c r="J53" s="50"/>
      <c r="K53" s="50"/>
    </row>
    <row r="54" spans="1:11" s="57" customFormat="1" x14ac:dyDescent="0.15">
      <c r="A54" s="60" t="s">
        <v>45</v>
      </c>
      <c r="B54" s="66">
        <v>733171.76</v>
      </c>
      <c r="C54" s="67">
        <v>659395.76</v>
      </c>
      <c r="D54" s="67">
        <v>72953</v>
      </c>
      <c r="E54" s="68">
        <v>823</v>
      </c>
      <c r="F54" s="50"/>
      <c r="G54" s="50"/>
      <c r="H54" s="50"/>
      <c r="I54" s="50"/>
      <c r="J54" s="50"/>
      <c r="K54" s="50"/>
    </row>
    <row r="55" spans="1:11" s="57" customFormat="1" x14ac:dyDescent="0.15">
      <c r="A55" s="60" t="s">
        <v>41</v>
      </c>
      <c r="B55" s="66">
        <v>711614.76</v>
      </c>
      <c r="C55" s="67">
        <v>639486.76</v>
      </c>
      <c r="D55" s="67">
        <v>71305</v>
      </c>
      <c r="E55" s="68">
        <v>823</v>
      </c>
      <c r="F55" s="50"/>
      <c r="G55" s="50"/>
      <c r="H55" s="50"/>
      <c r="I55" s="50"/>
      <c r="J55" s="50"/>
      <c r="K55" s="50"/>
    </row>
    <row r="56" spans="1:11" s="57" customFormat="1" x14ac:dyDescent="0.15">
      <c r="A56" s="60" t="s">
        <v>42</v>
      </c>
      <c r="B56" s="66">
        <v>19909</v>
      </c>
      <c r="C56" s="67">
        <v>19909</v>
      </c>
      <c r="D56" s="67">
        <v>0</v>
      </c>
      <c r="E56" s="68">
        <v>0</v>
      </c>
      <c r="F56" s="50"/>
      <c r="G56" s="50"/>
      <c r="H56" s="50"/>
      <c r="I56" s="50"/>
      <c r="J56" s="50"/>
      <c r="K56" s="50"/>
    </row>
    <row r="57" spans="1:11" s="57" customFormat="1" x14ac:dyDescent="0.15">
      <c r="A57" s="60" t="s">
        <v>55</v>
      </c>
      <c r="B57" s="66">
        <v>1648</v>
      </c>
      <c r="C57" s="67">
        <v>0</v>
      </c>
      <c r="D57" s="67">
        <v>1648</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733171.76</v>
      </c>
      <c r="C59" s="79">
        <v>659395.76</v>
      </c>
      <c r="D59" s="79">
        <v>72953</v>
      </c>
      <c r="E59" s="80">
        <v>823</v>
      </c>
      <c r="F59" s="50"/>
      <c r="G59" s="50"/>
      <c r="H59" s="50"/>
      <c r="I59" s="50"/>
      <c r="J59" s="50"/>
      <c r="K59" s="50"/>
    </row>
    <row r="60" spans="1:11" s="57" customFormat="1" x14ac:dyDescent="0.15">
      <c r="C60" s="50"/>
      <c r="D60" s="50"/>
      <c r="E60" s="50"/>
      <c r="F60" s="50"/>
      <c r="G60" s="50"/>
      <c r="H60" s="50"/>
      <c r="I60" s="50"/>
      <c r="J60" s="50"/>
      <c r="K60" s="50"/>
    </row>
    <row r="61" spans="1:11" x14ac:dyDescent="0.15">
      <c r="B61" s="77"/>
      <c r="C61" s="77"/>
      <c r="D61" s="77"/>
      <c r="E61" s="77"/>
    </row>
  </sheetData>
  <mergeCells count="1">
    <mergeCell ref="A2:E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87</v>
      </c>
      <c r="B2" s="81"/>
      <c r="C2" s="81"/>
      <c r="D2" s="81"/>
      <c r="E2" s="81"/>
    </row>
    <row r="4" spans="1:10" ht="15" customHeight="1" thickBot="1" x14ac:dyDescent="0.2">
      <c r="A4" s="75"/>
      <c r="B4" s="51"/>
      <c r="C4" s="51"/>
      <c r="D4" s="51"/>
      <c r="E4" s="52" t="s">
        <v>53</v>
      </c>
    </row>
    <row r="5" spans="1:10" s="56" customFormat="1" ht="40.5" customHeight="1" thickBot="1" x14ac:dyDescent="0.2">
      <c r="A5" s="58" t="s">
        <v>88</v>
      </c>
      <c r="B5" s="53" t="s">
        <v>49</v>
      </c>
      <c r="C5" s="54" t="s">
        <v>50</v>
      </c>
      <c r="D5" s="54" t="s">
        <v>81</v>
      </c>
      <c r="E5" s="55" t="s">
        <v>52</v>
      </c>
    </row>
    <row r="6" spans="1:10" s="57" customFormat="1" ht="24.75" customHeight="1" x14ac:dyDescent="0.15">
      <c r="A6" s="59" t="s">
        <v>54</v>
      </c>
      <c r="B6" s="63">
        <v>131538382</v>
      </c>
      <c r="C6" s="64">
        <v>116723101</v>
      </c>
      <c r="D6" s="64">
        <v>11285475</v>
      </c>
      <c r="E6" s="65">
        <v>3529806</v>
      </c>
      <c r="G6" s="78"/>
      <c r="H6" s="78"/>
      <c r="I6" s="78"/>
      <c r="J6" s="78"/>
    </row>
    <row r="7" spans="1:10" s="57" customFormat="1" x14ac:dyDescent="0.15">
      <c r="A7" s="60" t="s">
        <v>43</v>
      </c>
      <c r="B7" s="66">
        <v>3970968</v>
      </c>
      <c r="C7" s="67">
        <v>3370092</v>
      </c>
      <c r="D7" s="67">
        <v>439285</v>
      </c>
      <c r="E7" s="68">
        <v>161591</v>
      </c>
    </row>
    <row r="8" spans="1:10" s="57" customFormat="1" x14ac:dyDescent="0.15">
      <c r="A8" s="60" t="s">
        <v>41</v>
      </c>
      <c r="B8" s="66">
        <v>3688250</v>
      </c>
      <c r="C8" s="67">
        <v>3122628</v>
      </c>
      <c r="D8" s="67">
        <v>408781</v>
      </c>
      <c r="E8" s="68">
        <v>156841</v>
      </c>
    </row>
    <row r="9" spans="1:10" s="57" customFormat="1" x14ac:dyDescent="0.15">
      <c r="A9" s="60" t="s">
        <v>42</v>
      </c>
      <c r="B9" s="66">
        <v>247464</v>
      </c>
      <c r="C9" s="67">
        <v>247464</v>
      </c>
      <c r="D9" s="67">
        <v>0</v>
      </c>
      <c r="E9" s="68">
        <v>0</v>
      </c>
    </row>
    <row r="10" spans="1:10" s="57" customFormat="1" x14ac:dyDescent="0.15">
      <c r="A10" s="60" t="s">
        <v>55</v>
      </c>
      <c r="B10" s="66">
        <v>35254</v>
      </c>
      <c r="C10" s="67">
        <v>0</v>
      </c>
      <c r="D10" s="67">
        <v>30504</v>
      </c>
      <c r="E10" s="68">
        <v>4750</v>
      </c>
    </row>
    <row r="11" spans="1:10" s="57" customFormat="1" x14ac:dyDescent="0.15">
      <c r="A11" s="60" t="s">
        <v>44</v>
      </c>
      <c r="B11" s="66">
        <v>127567414</v>
      </c>
      <c r="C11" s="67">
        <v>113353009</v>
      </c>
      <c r="D11" s="67">
        <v>10846190</v>
      </c>
      <c r="E11" s="68">
        <v>3368215</v>
      </c>
    </row>
    <row r="12" spans="1:10" s="57" customFormat="1" x14ac:dyDescent="0.15">
      <c r="A12" s="60" t="s">
        <v>41</v>
      </c>
      <c r="B12" s="66">
        <v>40497262</v>
      </c>
      <c r="C12" s="67">
        <v>35917844</v>
      </c>
      <c r="D12" s="67">
        <v>4163458</v>
      </c>
      <c r="E12" s="68">
        <v>415960</v>
      </c>
    </row>
    <row r="13" spans="1:10" s="57" customFormat="1" ht="12.75" customHeight="1" x14ac:dyDescent="0.15">
      <c r="A13" s="60" t="s">
        <v>42</v>
      </c>
      <c r="B13" s="66">
        <v>2188018</v>
      </c>
      <c r="C13" s="67">
        <v>2148279</v>
      </c>
      <c r="D13" s="67">
        <v>37851</v>
      </c>
      <c r="E13" s="68">
        <v>1888</v>
      </c>
    </row>
    <row r="14" spans="1:10" s="57" customFormat="1" ht="12.75" customHeight="1" x14ac:dyDescent="0.15">
      <c r="A14" s="60" t="s">
        <v>55</v>
      </c>
      <c r="B14" s="66">
        <v>84882134</v>
      </c>
      <c r="C14" s="67">
        <v>75286886</v>
      </c>
      <c r="D14" s="67">
        <v>6644881</v>
      </c>
      <c r="E14" s="68">
        <v>2950367</v>
      </c>
    </row>
    <row r="15" spans="1:10" s="57" customFormat="1" ht="24.75" customHeight="1" x14ac:dyDescent="0.15">
      <c r="A15" s="61" t="s">
        <v>56</v>
      </c>
      <c r="B15" s="66">
        <v>14895537</v>
      </c>
      <c r="C15" s="67">
        <v>12651271</v>
      </c>
      <c r="D15" s="67">
        <v>2060485</v>
      </c>
      <c r="E15" s="68">
        <v>183781</v>
      </c>
    </row>
    <row r="16" spans="1:10" s="57" customFormat="1" x14ac:dyDescent="0.15">
      <c r="A16" s="60" t="s">
        <v>43</v>
      </c>
      <c r="B16" s="66">
        <v>520246</v>
      </c>
      <c r="C16" s="67">
        <v>408257</v>
      </c>
      <c r="D16" s="67">
        <v>65426</v>
      </c>
      <c r="E16" s="68">
        <v>46563</v>
      </c>
    </row>
    <row r="17" spans="1:5" s="57" customFormat="1" x14ac:dyDescent="0.15">
      <c r="A17" s="60" t="s">
        <v>41</v>
      </c>
      <c r="B17" s="66">
        <v>204897</v>
      </c>
      <c r="C17" s="67">
        <v>133452</v>
      </c>
      <c r="D17" s="67">
        <v>24882</v>
      </c>
      <c r="E17" s="68">
        <v>46563</v>
      </c>
    </row>
    <row r="18" spans="1:5" s="57" customFormat="1" ht="12.75" customHeight="1" x14ac:dyDescent="0.15">
      <c r="A18" s="60" t="s">
        <v>42</v>
      </c>
      <c r="B18" s="66">
        <v>274805</v>
      </c>
      <c r="C18" s="67">
        <v>274805</v>
      </c>
      <c r="D18" s="67">
        <v>0</v>
      </c>
      <c r="E18" s="68">
        <v>0</v>
      </c>
    </row>
    <row r="19" spans="1:5" s="57" customFormat="1" x14ac:dyDescent="0.15">
      <c r="A19" s="60" t="s">
        <v>55</v>
      </c>
      <c r="B19" s="66">
        <v>40544</v>
      </c>
      <c r="C19" s="67">
        <v>0</v>
      </c>
      <c r="D19" s="67">
        <v>40544</v>
      </c>
      <c r="E19" s="68">
        <v>0</v>
      </c>
    </row>
    <row r="20" spans="1:5" s="57" customFormat="1" x14ac:dyDescent="0.15">
      <c r="A20" s="60" t="s">
        <v>44</v>
      </c>
      <c r="B20" s="66">
        <v>14375291</v>
      </c>
      <c r="C20" s="67">
        <v>12243014</v>
      </c>
      <c r="D20" s="67">
        <v>1995059</v>
      </c>
      <c r="E20" s="68">
        <v>137218</v>
      </c>
    </row>
    <row r="21" spans="1:5" s="57" customFormat="1" x14ac:dyDescent="0.15">
      <c r="A21" s="60" t="s">
        <v>41</v>
      </c>
      <c r="B21" s="66">
        <v>2113451</v>
      </c>
      <c r="C21" s="67">
        <v>1905757</v>
      </c>
      <c r="D21" s="67">
        <v>205765</v>
      </c>
      <c r="E21" s="68">
        <v>1929</v>
      </c>
    </row>
    <row r="22" spans="1:5" s="57" customFormat="1" x14ac:dyDescent="0.15">
      <c r="A22" s="60" t="s">
        <v>42</v>
      </c>
      <c r="B22" s="66">
        <v>372051</v>
      </c>
      <c r="C22" s="67">
        <v>356532</v>
      </c>
      <c r="D22" s="67">
        <v>147</v>
      </c>
      <c r="E22" s="68">
        <v>15372</v>
      </c>
    </row>
    <row r="23" spans="1:5" s="57" customFormat="1" ht="12.75" customHeight="1" x14ac:dyDescent="0.15">
      <c r="A23" s="60" t="s">
        <v>55</v>
      </c>
      <c r="B23" s="66">
        <v>11889789</v>
      </c>
      <c r="C23" s="67">
        <v>9980725</v>
      </c>
      <c r="D23" s="67">
        <v>1789147</v>
      </c>
      <c r="E23" s="68">
        <v>119917</v>
      </c>
    </row>
    <row r="24" spans="1:5" s="57" customFormat="1" ht="24.75" customHeight="1" x14ac:dyDescent="0.15">
      <c r="A24" s="61" t="s">
        <v>57</v>
      </c>
      <c r="B24" s="66">
        <v>132129890</v>
      </c>
      <c r="C24" s="67">
        <v>117118530</v>
      </c>
      <c r="D24" s="67">
        <v>11338857</v>
      </c>
      <c r="E24" s="68">
        <v>3672503</v>
      </c>
    </row>
    <row r="25" spans="1:5" s="57" customFormat="1" x14ac:dyDescent="0.15">
      <c r="A25" s="60" t="s">
        <v>43</v>
      </c>
      <c r="B25" s="66">
        <v>3988751</v>
      </c>
      <c r="C25" s="67">
        <v>3355989</v>
      </c>
      <c r="D25" s="67">
        <v>446083</v>
      </c>
      <c r="E25" s="68">
        <v>186679</v>
      </c>
    </row>
    <row r="26" spans="1:5" s="57" customFormat="1" ht="12.75" customHeight="1" x14ac:dyDescent="0.15">
      <c r="A26" s="60" t="s">
        <v>41</v>
      </c>
      <c r="B26" s="66">
        <v>3711947</v>
      </c>
      <c r="C26" s="67">
        <v>3116297</v>
      </c>
      <c r="D26" s="67">
        <v>413595</v>
      </c>
      <c r="E26" s="68">
        <v>182055</v>
      </c>
    </row>
    <row r="27" spans="1:5" s="57" customFormat="1" x14ac:dyDescent="0.15">
      <c r="A27" s="60" t="s">
        <v>42</v>
      </c>
      <c r="B27" s="66">
        <v>239692</v>
      </c>
      <c r="C27" s="67">
        <v>239692</v>
      </c>
      <c r="D27" s="67">
        <v>0</v>
      </c>
      <c r="E27" s="68">
        <v>0</v>
      </c>
    </row>
    <row r="28" spans="1:5" s="57" customFormat="1" ht="12.75" customHeight="1" x14ac:dyDescent="0.15">
      <c r="A28" s="60" t="s">
        <v>55</v>
      </c>
      <c r="B28" s="66">
        <v>37112</v>
      </c>
      <c r="C28" s="67">
        <v>0</v>
      </c>
      <c r="D28" s="67">
        <v>32488</v>
      </c>
      <c r="E28" s="68">
        <v>4624</v>
      </c>
    </row>
    <row r="29" spans="1:5" s="57" customFormat="1" ht="12.75" customHeight="1" x14ac:dyDescent="0.15">
      <c r="A29" s="60" t="s">
        <v>44</v>
      </c>
      <c r="B29" s="66">
        <v>128141139</v>
      </c>
      <c r="C29" s="67">
        <v>113762541</v>
      </c>
      <c r="D29" s="67">
        <v>10892774</v>
      </c>
      <c r="E29" s="68">
        <v>3485824</v>
      </c>
    </row>
    <row r="30" spans="1:5" s="57" customFormat="1" ht="12.75" customHeight="1" x14ac:dyDescent="0.15">
      <c r="A30" s="60" t="s">
        <v>41</v>
      </c>
      <c r="B30" s="66">
        <v>41592440</v>
      </c>
      <c r="C30" s="67">
        <v>36999884</v>
      </c>
      <c r="D30" s="67">
        <v>4173294</v>
      </c>
      <c r="E30" s="68">
        <v>419262</v>
      </c>
    </row>
    <row r="31" spans="1:5" s="57" customFormat="1" ht="12.75" customHeight="1" x14ac:dyDescent="0.15">
      <c r="A31" s="60" t="s">
        <v>42</v>
      </c>
      <c r="B31" s="66">
        <v>2099890</v>
      </c>
      <c r="C31" s="67">
        <v>2072275</v>
      </c>
      <c r="D31" s="67">
        <v>25534</v>
      </c>
      <c r="E31" s="68">
        <v>2081</v>
      </c>
    </row>
    <row r="32" spans="1:5" s="57" customFormat="1" x14ac:dyDescent="0.15">
      <c r="A32" s="60" t="s">
        <v>55</v>
      </c>
      <c r="B32" s="66">
        <v>84448809</v>
      </c>
      <c r="C32" s="67">
        <v>74690382</v>
      </c>
      <c r="D32" s="67">
        <v>6693946</v>
      </c>
      <c r="E32" s="68">
        <v>3064481</v>
      </c>
    </row>
    <row r="33" spans="1:10" s="57" customFormat="1" ht="37.5" customHeight="1" x14ac:dyDescent="0.15">
      <c r="A33" s="61" t="s">
        <v>59</v>
      </c>
      <c r="B33" s="66">
        <v>733171.76</v>
      </c>
      <c r="C33" s="67">
        <v>659395.76</v>
      </c>
      <c r="D33" s="67">
        <v>72953</v>
      </c>
      <c r="E33" s="68">
        <v>823</v>
      </c>
      <c r="G33" s="78"/>
      <c r="H33" s="78"/>
      <c r="I33" s="78"/>
      <c r="J33" s="78"/>
    </row>
    <row r="34" spans="1:10" s="57" customFormat="1" x14ac:dyDescent="0.15">
      <c r="A34" s="60" t="s">
        <v>45</v>
      </c>
      <c r="B34" s="66">
        <v>733171.76</v>
      </c>
      <c r="C34" s="67">
        <v>659395.76</v>
      </c>
      <c r="D34" s="67">
        <v>72953</v>
      </c>
      <c r="E34" s="68">
        <v>823</v>
      </c>
    </row>
    <row r="35" spans="1:10" s="57" customFormat="1" ht="12.75" customHeight="1" x14ac:dyDescent="0.15">
      <c r="A35" s="60" t="s">
        <v>41</v>
      </c>
      <c r="B35" s="66">
        <v>711614.76</v>
      </c>
      <c r="C35" s="67">
        <v>639486.76</v>
      </c>
      <c r="D35" s="67">
        <v>71305</v>
      </c>
      <c r="E35" s="68">
        <v>823</v>
      </c>
    </row>
    <row r="36" spans="1:10" s="57" customFormat="1" x14ac:dyDescent="0.15">
      <c r="A36" s="60" t="s">
        <v>42</v>
      </c>
      <c r="B36" s="66">
        <v>19909</v>
      </c>
      <c r="C36" s="67">
        <v>19909</v>
      </c>
      <c r="D36" s="67">
        <v>0</v>
      </c>
      <c r="E36" s="68">
        <v>0</v>
      </c>
    </row>
    <row r="37" spans="1:10" s="57" customFormat="1" ht="12.75" customHeight="1" x14ac:dyDescent="0.15">
      <c r="A37" s="60" t="s">
        <v>55</v>
      </c>
      <c r="B37" s="66">
        <v>1648</v>
      </c>
      <c r="C37" s="67">
        <v>0</v>
      </c>
      <c r="D37" s="67">
        <v>1648</v>
      </c>
      <c r="E37" s="68">
        <v>0</v>
      </c>
    </row>
    <row r="38" spans="1:10" s="57" customFormat="1" ht="24.75" customHeight="1" x14ac:dyDescent="0.15">
      <c r="A38" s="61" t="s">
        <v>60</v>
      </c>
      <c r="B38" s="66">
        <v>17774.61</v>
      </c>
      <c r="C38" s="67">
        <v>17652.61</v>
      </c>
      <c r="D38" s="67">
        <v>122</v>
      </c>
      <c r="E38" s="68">
        <v>0</v>
      </c>
    </row>
    <row r="39" spans="1:10" s="57" customFormat="1" x14ac:dyDescent="0.15">
      <c r="A39" s="60" t="s">
        <v>45</v>
      </c>
      <c r="B39" s="66">
        <v>17774.61</v>
      </c>
      <c r="C39" s="67">
        <v>17652.61</v>
      </c>
      <c r="D39" s="67">
        <v>122</v>
      </c>
      <c r="E39" s="68">
        <v>0</v>
      </c>
    </row>
    <row r="40" spans="1:10" s="57" customFormat="1" x14ac:dyDescent="0.15">
      <c r="A40" s="60" t="s">
        <v>41</v>
      </c>
      <c r="B40" s="66">
        <v>17774.61</v>
      </c>
      <c r="C40" s="67">
        <v>17652.61</v>
      </c>
      <c r="D40" s="67">
        <v>122</v>
      </c>
      <c r="E40" s="68">
        <v>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9372</v>
      </c>
      <c r="C43" s="67">
        <v>9250</v>
      </c>
      <c r="D43" s="67">
        <v>122</v>
      </c>
      <c r="E43" s="68">
        <v>0</v>
      </c>
    </row>
    <row r="44" spans="1:10" s="57" customFormat="1" x14ac:dyDescent="0.15">
      <c r="A44" s="60" t="s">
        <v>45</v>
      </c>
      <c r="B44" s="66">
        <v>9372</v>
      </c>
      <c r="C44" s="67">
        <v>9250</v>
      </c>
      <c r="D44" s="67">
        <v>122</v>
      </c>
      <c r="E44" s="68">
        <v>0</v>
      </c>
    </row>
    <row r="45" spans="1:10" s="57" customFormat="1" x14ac:dyDescent="0.15">
      <c r="A45" s="60" t="s">
        <v>41</v>
      </c>
      <c r="B45" s="66">
        <v>9372</v>
      </c>
      <c r="C45" s="67">
        <v>9250</v>
      </c>
      <c r="D45" s="67">
        <v>122</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239</v>
      </c>
      <c r="C48" s="67">
        <v>239</v>
      </c>
      <c r="D48" s="67">
        <v>0</v>
      </c>
      <c r="E48" s="68">
        <v>0</v>
      </c>
    </row>
    <row r="49" spans="1:11" s="57" customFormat="1" x14ac:dyDescent="0.15">
      <c r="A49" s="60" t="s">
        <v>45</v>
      </c>
      <c r="B49" s="66">
        <v>239</v>
      </c>
      <c r="C49" s="67">
        <v>239</v>
      </c>
      <c r="D49" s="67">
        <v>0</v>
      </c>
      <c r="E49" s="68">
        <v>0</v>
      </c>
      <c r="F49" s="50"/>
      <c r="G49" s="50"/>
      <c r="H49" s="50"/>
      <c r="I49" s="50"/>
      <c r="J49" s="50"/>
      <c r="K49" s="50"/>
    </row>
    <row r="50" spans="1:11" s="57" customFormat="1" x14ac:dyDescent="0.15">
      <c r="A50" s="60" t="s">
        <v>41</v>
      </c>
      <c r="B50" s="66">
        <v>239</v>
      </c>
      <c r="C50" s="67">
        <v>239</v>
      </c>
      <c r="D50" s="67">
        <v>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741335.37</v>
      </c>
      <c r="C53" s="67">
        <v>667559.37</v>
      </c>
      <c r="D53" s="67">
        <v>72953</v>
      </c>
      <c r="E53" s="68">
        <v>823</v>
      </c>
      <c r="F53" s="50"/>
      <c r="G53" s="50"/>
      <c r="H53" s="50"/>
      <c r="I53" s="50"/>
      <c r="J53" s="50"/>
      <c r="K53" s="50"/>
    </row>
    <row r="54" spans="1:11" s="57" customFormat="1" x14ac:dyDescent="0.15">
      <c r="A54" s="60" t="s">
        <v>45</v>
      </c>
      <c r="B54" s="66">
        <v>741335.37</v>
      </c>
      <c r="C54" s="67">
        <v>667559.37</v>
      </c>
      <c r="D54" s="67">
        <v>72953</v>
      </c>
      <c r="E54" s="68">
        <v>823</v>
      </c>
      <c r="F54" s="50"/>
      <c r="G54" s="50"/>
      <c r="H54" s="50"/>
      <c r="I54" s="50"/>
      <c r="J54" s="50"/>
      <c r="K54" s="50"/>
    </row>
    <row r="55" spans="1:11" s="57" customFormat="1" x14ac:dyDescent="0.15">
      <c r="A55" s="60" t="s">
        <v>41</v>
      </c>
      <c r="B55" s="66">
        <v>719778.37</v>
      </c>
      <c r="C55" s="67">
        <v>647650.37</v>
      </c>
      <c r="D55" s="67">
        <v>71305</v>
      </c>
      <c r="E55" s="68">
        <v>823</v>
      </c>
      <c r="F55" s="50"/>
      <c r="G55" s="50"/>
      <c r="H55" s="50"/>
      <c r="I55" s="50"/>
      <c r="J55" s="50"/>
      <c r="K55" s="50"/>
    </row>
    <row r="56" spans="1:11" s="57" customFormat="1" x14ac:dyDescent="0.15">
      <c r="A56" s="60" t="s">
        <v>42</v>
      </c>
      <c r="B56" s="66">
        <v>19909</v>
      </c>
      <c r="C56" s="67">
        <v>19909</v>
      </c>
      <c r="D56" s="67">
        <v>0</v>
      </c>
      <c r="E56" s="68">
        <v>0</v>
      </c>
      <c r="F56" s="50"/>
      <c r="G56" s="50"/>
      <c r="H56" s="50"/>
      <c r="I56" s="50"/>
      <c r="J56" s="50"/>
      <c r="K56" s="50"/>
    </row>
    <row r="57" spans="1:11" s="57" customFormat="1" x14ac:dyDescent="0.15">
      <c r="A57" s="60" t="s">
        <v>55</v>
      </c>
      <c r="B57" s="66">
        <v>1648</v>
      </c>
      <c r="C57" s="67">
        <v>0</v>
      </c>
      <c r="D57" s="67">
        <v>1648</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741335.37</v>
      </c>
      <c r="C59" s="79">
        <v>667559.37</v>
      </c>
      <c r="D59" s="79">
        <v>72953</v>
      </c>
      <c r="E59" s="80">
        <v>823</v>
      </c>
      <c r="F59" s="50"/>
      <c r="G59" s="50"/>
      <c r="H59" s="50"/>
      <c r="I59" s="50"/>
      <c r="J59" s="50"/>
      <c r="K59" s="50"/>
    </row>
    <row r="60" spans="1:11" s="57" customFormat="1" x14ac:dyDescent="0.15">
      <c r="C60" s="50"/>
      <c r="D60" s="50"/>
      <c r="E60" s="50"/>
      <c r="F60" s="50"/>
      <c r="G60" s="50"/>
      <c r="H60" s="50"/>
      <c r="I60" s="50"/>
      <c r="J60" s="50"/>
      <c r="K60" s="50"/>
    </row>
    <row r="61" spans="1:11" ht="24" customHeight="1" x14ac:dyDescent="0.15">
      <c r="A61" s="82" t="s">
        <v>90</v>
      </c>
      <c r="B61" s="82"/>
      <c r="C61" s="82"/>
      <c r="D61" s="82"/>
      <c r="E61" s="82"/>
    </row>
    <row r="62" spans="1:11" x14ac:dyDescent="0.15">
      <c r="B62" s="77"/>
      <c r="C62" s="77"/>
      <c r="D62" s="77"/>
      <c r="E62" s="77"/>
    </row>
  </sheetData>
  <mergeCells count="2">
    <mergeCell ref="A2:E2"/>
    <mergeCell ref="A61:E6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4"/>
  <sheetViews>
    <sheetView workbookViewId="0"/>
  </sheetViews>
  <sheetFormatPr defaultRowHeight="11.25" x14ac:dyDescent="0.15"/>
  <cols>
    <col min="1" max="1" width="45.7109375" style="50" customWidth="1"/>
    <col min="2" max="5" width="12.7109375" style="50" customWidth="1"/>
    <col min="6" max="7" width="9.140625" style="50"/>
    <col min="8" max="8" width="16.28515625" style="50" customWidth="1"/>
    <col min="9"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91</v>
      </c>
      <c r="B2" s="81"/>
      <c r="C2" s="81"/>
      <c r="D2" s="81"/>
      <c r="E2" s="81"/>
    </row>
    <row r="3" spans="1:10" x14ac:dyDescent="0.15">
      <c r="A3" s="74"/>
      <c r="B3" s="74"/>
      <c r="C3" s="74"/>
      <c r="D3" s="74"/>
      <c r="E3" s="74"/>
    </row>
    <row r="4" spans="1:10" ht="15" customHeight="1" thickBot="1" x14ac:dyDescent="0.2">
      <c r="A4" s="75"/>
      <c r="B4" s="51"/>
      <c r="C4" s="51"/>
      <c r="D4" s="51"/>
      <c r="E4" s="52" t="s">
        <v>53</v>
      </c>
    </row>
    <row r="5" spans="1:10" s="56" customFormat="1" ht="45" customHeight="1" thickBot="1" x14ac:dyDescent="0.2">
      <c r="A5" s="58" t="s">
        <v>38</v>
      </c>
      <c r="B5" s="53" t="s">
        <v>49</v>
      </c>
      <c r="C5" s="54" t="s">
        <v>50</v>
      </c>
      <c r="D5" s="54" t="s">
        <v>51</v>
      </c>
      <c r="E5" s="55" t="s">
        <v>52</v>
      </c>
    </row>
    <row r="6" spans="1:10" s="57" customFormat="1" ht="22.5" x14ac:dyDescent="0.15">
      <c r="A6" s="59" t="s">
        <v>54</v>
      </c>
      <c r="B6" s="63">
        <v>132129889.23999999</v>
      </c>
      <c r="C6" s="64">
        <v>117118529.52</v>
      </c>
      <c r="D6" s="64">
        <v>11338856.720000001</v>
      </c>
      <c r="E6" s="65">
        <v>3672503</v>
      </c>
      <c r="G6" s="76"/>
      <c r="H6" s="76"/>
      <c r="I6" s="76"/>
      <c r="J6" s="76"/>
    </row>
    <row r="7" spans="1:10" s="57" customFormat="1" x14ac:dyDescent="0.15">
      <c r="A7" s="60" t="s">
        <v>43</v>
      </c>
      <c r="B7" s="66">
        <v>3988750.92</v>
      </c>
      <c r="C7" s="67">
        <v>3355989.01</v>
      </c>
      <c r="D7" s="67">
        <v>446082.91</v>
      </c>
      <c r="E7" s="68">
        <v>186679</v>
      </c>
      <c r="G7" s="76"/>
      <c r="H7" s="76"/>
      <c r="I7" s="76"/>
      <c r="J7" s="76"/>
    </row>
    <row r="8" spans="1:10" s="57" customFormat="1" x14ac:dyDescent="0.15">
      <c r="A8" s="60" t="s">
        <v>41</v>
      </c>
      <c r="B8" s="66">
        <v>3711947.42</v>
      </c>
      <c r="C8" s="67">
        <v>3116297.31</v>
      </c>
      <c r="D8" s="67">
        <v>413595.11</v>
      </c>
      <c r="E8" s="68">
        <v>182055</v>
      </c>
      <c r="G8" s="76"/>
      <c r="H8" s="76"/>
      <c r="I8" s="76"/>
      <c r="J8" s="76"/>
    </row>
    <row r="9" spans="1:10" s="57" customFormat="1" x14ac:dyDescent="0.15">
      <c r="A9" s="60" t="s">
        <v>42</v>
      </c>
      <c r="B9" s="66">
        <v>239691.7</v>
      </c>
      <c r="C9" s="67">
        <v>239691.7</v>
      </c>
      <c r="D9" s="67">
        <v>0</v>
      </c>
      <c r="E9" s="68">
        <v>0</v>
      </c>
      <c r="G9" s="76"/>
      <c r="H9" s="76"/>
      <c r="I9" s="76"/>
      <c r="J9" s="76"/>
    </row>
    <row r="10" spans="1:10" s="57" customFormat="1" x14ac:dyDescent="0.15">
      <c r="A10" s="60" t="s">
        <v>55</v>
      </c>
      <c r="B10" s="66">
        <v>37111.800000000003</v>
      </c>
      <c r="C10" s="67">
        <v>0</v>
      </c>
      <c r="D10" s="67">
        <v>32487.8</v>
      </c>
      <c r="E10" s="68">
        <v>4624</v>
      </c>
      <c r="G10" s="76"/>
      <c r="H10" s="76"/>
      <c r="I10" s="76"/>
      <c r="J10" s="76"/>
    </row>
    <row r="11" spans="1:10" s="57" customFormat="1" x14ac:dyDescent="0.15">
      <c r="A11" s="60" t="s">
        <v>44</v>
      </c>
      <c r="B11" s="66">
        <v>128141138.31999999</v>
      </c>
      <c r="C11" s="67">
        <v>113762540.50999999</v>
      </c>
      <c r="D11" s="67">
        <v>10892773.810000001</v>
      </c>
      <c r="E11" s="68">
        <v>3485824</v>
      </c>
      <c r="G11" s="76"/>
      <c r="H11" s="76"/>
      <c r="I11" s="76"/>
      <c r="J11" s="76"/>
    </row>
    <row r="12" spans="1:10" s="57" customFormat="1" x14ac:dyDescent="0.15">
      <c r="A12" s="60" t="s">
        <v>41</v>
      </c>
      <c r="B12" s="66">
        <v>41592439.950000003</v>
      </c>
      <c r="C12" s="67">
        <v>36999883.710000001</v>
      </c>
      <c r="D12" s="67">
        <v>4173294.24</v>
      </c>
      <c r="E12" s="68">
        <v>419262</v>
      </c>
      <c r="G12" s="76"/>
      <c r="H12" s="76"/>
      <c r="I12" s="76"/>
      <c r="J12" s="76"/>
    </row>
    <row r="13" spans="1:10" s="57" customFormat="1" x14ac:dyDescent="0.15">
      <c r="A13" s="60" t="s">
        <v>42</v>
      </c>
      <c r="B13" s="66">
        <v>2099890.0300000003</v>
      </c>
      <c r="C13" s="67">
        <v>2072275.03</v>
      </c>
      <c r="D13" s="67">
        <v>25534</v>
      </c>
      <c r="E13" s="68">
        <v>2081</v>
      </c>
      <c r="G13" s="76"/>
      <c r="H13" s="76"/>
      <c r="I13" s="76"/>
      <c r="J13" s="76"/>
    </row>
    <row r="14" spans="1:10" s="57" customFormat="1" x14ac:dyDescent="0.15">
      <c r="A14" s="60" t="s">
        <v>55</v>
      </c>
      <c r="B14" s="66">
        <v>84448808.340000004</v>
      </c>
      <c r="C14" s="67">
        <v>74690381.769999996</v>
      </c>
      <c r="D14" s="67">
        <v>6693945.5700000003</v>
      </c>
      <c r="E14" s="68">
        <v>3064481</v>
      </c>
      <c r="G14" s="76"/>
      <c r="H14" s="76"/>
      <c r="I14" s="76"/>
      <c r="J14" s="76"/>
    </row>
    <row r="15" spans="1:10" s="57" customFormat="1" ht="22.5" x14ac:dyDescent="0.15">
      <c r="A15" s="61" t="s">
        <v>56</v>
      </c>
      <c r="B15" s="66">
        <v>13432625</v>
      </c>
      <c r="C15" s="67">
        <v>12251192</v>
      </c>
      <c r="D15" s="67">
        <v>1131006</v>
      </c>
      <c r="E15" s="68">
        <v>50427</v>
      </c>
      <c r="G15" s="76"/>
      <c r="H15" s="76"/>
      <c r="I15" s="76"/>
      <c r="J15" s="76"/>
    </row>
    <row r="16" spans="1:10" s="57" customFormat="1" x14ac:dyDescent="0.15">
      <c r="A16" s="60" t="s">
        <v>43</v>
      </c>
      <c r="B16" s="66">
        <v>540093</v>
      </c>
      <c r="C16" s="67">
        <v>475621</v>
      </c>
      <c r="D16" s="67">
        <v>49542</v>
      </c>
      <c r="E16" s="68">
        <v>14930</v>
      </c>
      <c r="G16" s="76"/>
      <c r="H16" s="76"/>
      <c r="I16" s="76"/>
      <c r="J16" s="76"/>
    </row>
    <row r="17" spans="1:10" s="57" customFormat="1" x14ac:dyDescent="0.15">
      <c r="A17" s="60" t="s">
        <v>41</v>
      </c>
      <c r="B17" s="66">
        <v>378980</v>
      </c>
      <c r="C17" s="67">
        <v>319669</v>
      </c>
      <c r="D17" s="67">
        <v>44512</v>
      </c>
      <c r="E17" s="68">
        <v>14799</v>
      </c>
      <c r="G17" s="76"/>
      <c r="H17" s="76"/>
      <c r="I17" s="76"/>
      <c r="J17" s="76"/>
    </row>
    <row r="18" spans="1:10" s="57" customFormat="1" x14ac:dyDescent="0.15">
      <c r="A18" s="60" t="s">
        <v>42</v>
      </c>
      <c r="B18" s="66">
        <v>155952</v>
      </c>
      <c r="C18" s="67">
        <v>155952</v>
      </c>
      <c r="D18" s="67">
        <v>0</v>
      </c>
      <c r="E18" s="68">
        <v>0</v>
      </c>
      <c r="G18" s="76"/>
      <c r="H18" s="76"/>
      <c r="I18" s="76"/>
      <c r="J18" s="76"/>
    </row>
    <row r="19" spans="1:10" s="57" customFormat="1" x14ac:dyDescent="0.15">
      <c r="A19" s="60" t="s">
        <v>55</v>
      </c>
      <c r="B19" s="66">
        <v>5161</v>
      </c>
      <c r="C19" s="67">
        <v>0</v>
      </c>
      <c r="D19" s="67">
        <v>5030</v>
      </c>
      <c r="E19" s="68">
        <v>131</v>
      </c>
      <c r="G19" s="76"/>
      <c r="H19" s="76"/>
      <c r="I19" s="76"/>
      <c r="J19" s="76"/>
    </row>
    <row r="20" spans="1:10" s="57" customFormat="1" x14ac:dyDescent="0.15">
      <c r="A20" s="60" t="s">
        <v>44</v>
      </c>
      <c r="B20" s="66">
        <v>12892532</v>
      </c>
      <c r="C20" s="67">
        <v>11775571</v>
      </c>
      <c r="D20" s="67">
        <v>1081464</v>
      </c>
      <c r="E20" s="68">
        <v>35497</v>
      </c>
      <c r="G20" s="76"/>
      <c r="H20" s="76"/>
      <c r="I20" s="76"/>
      <c r="J20" s="76"/>
    </row>
    <row r="21" spans="1:10" s="57" customFormat="1" x14ac:dyDescent="0.15">
      <c r="A21" s="60" t="s">
        <v>41</v>
      </c>
      <c r="B21" s="66">
        <v>1788261</v>
      </c>
      <c r="C21" s="67">
        <v>1551155</v>
      </c>
      <c r="D21" s="67">
        <v>230659</v>
      </c>
      <c r="E21" s="68">
        <v>6447</v>
      </c>
      <c r="G21" s="76"/>
      <c r="H21" s="76"/>
      <c r="I21" s="76"/>
      <c r="J21" s="76"/>
    </row>
    <row r="22" spans="1:10" s="57" customFormat="1" x14ac:dyDescent="0.15">
      <c r="A22" s="60" t="s">
        <v>42</v>
      </c>
      <c r="B22" s="66">
        <v>155127</v>
      </c>
      <c r="C22" s="67">
        <v>144722</v>
      </c>
      <c r="D22" s="67">
        <v>9438</v>
      </c>
      <c r="E22" s="68">
        <v>967</v>
      </c>
      <c r="G22" s="76"/>
      <c r="H22" s="76"/>
      <c r="I22" s="76"/>
      <c r="J22" s="76"/>
    </row>
    <row r="23" spans="1:10" s="57" customFormat="1" x14ac:dyDescent="0.15">
      <c r="A23" s="60" t="s">
        <v>55</v>
      </c>
      <c r="B23" s="66">
        <v>10949144</v>
      </c>
      <c r="C23" s="67">
        <v>10079694</v>
      </c>
      <c r="D23" s="67">
        <v>841367</v>
      </c>
      <c r="E23" s="68">
        <v>28083</v>
      </c>
      <c r="G23" s="76"/>
      <c r="H23" s="76"/>
      <c r="I23" s="76"/>
      <c r="J23" s="76"/>
    </row>
    <row r="24" spans="1:10" s="57" customFormat="1" ht="22.5" x14ac:dyDescent="0.15">
      <c r="A24" s="61" t="s">
        <v>57</v>
      </c>
      <c r="B24" s="66">
        <v>131954194.33</v>
      </c>
      <c r="C24" s="67">
        <v>117010501.03</v>
      </c>
      <c r="D24" s="67">
        <v>11257325.300000001</v>
      </c>
      <c r="E24" s="68">
        <v>3686368</v>
      </c>
      <c r="G24" s="76"/>
      <c r="H24" s="76"/>
      <c r="I24" s="76"/>
      <c r="J24" s="76"/>
    </row>
    <row r="25" spans="1:10" s="57" customFormat="1" x14ac:dyDescent="0.15">
      <c r="A25" s="60" t="s">
        <v>43</v>
      </c>
      <c r="B25" s="66">
        <v>4054218.4</v>
      </c>
      <c r="C25" s="67">
        <v>3407024.54</v>
      </c>
      <c r="D25" s="67">
        <v>455232.86</v>
      </c>
      <c r="E25" s="68">
        <v>191961</v>
      </c>
      <c r="G25" s="76"/>
      <c r="H25" s="76"/>
      <c r="I25" s="76"/>
      <c r="J25" s="76"/>
    </row>
    <row r="26" spans="1:10" s="57" customFormat="1" x14ac:dyDescent="0.15">
      <c r="A26" s="60" t="s">
        <v>41</v>
      </c>
      <c r="B26" s="66">
        <v>3897102.17</v>
      </c>
      <c r="C26" s="67">
        <v>3282352.87</v>
      </c>
      <c r="D26" s="67">
        <v>427393.3</v>
      </c>
      <c r="E26" s="68">
        <v>187356</v>
      </c>
      <c r="G26" s="76"/>
      <c r="H26" s="76"/>
      <c r="I26" s="76"/>
      <c r="J26" s="76"/>
    </row>
    <row r="27" spans="1:10" s="57" customFormat="1" x14ac:dyDescent="0.15">
      <c r="A27" s="60" t="s">
        <v>42</v>
      </c>
      <c r="B27" s="66">
        <v>124671.67</v>
      </c>
      <c r="C27" s="67">
        <v>124671.67</v>
      </c>
      <c r="D27" s="67">
        <v>0</v>
      </c>
      <c r="E27" s="68">
        <v>0</v>
      </c>
      <c r="G27" s="76"/>
      <c r="H27" s="76"/>
      <c r="I27" s="76"/>
      <c r="J27" s="76"/>
    </row>
    <row r="28" spans="1:10" s="57" customFormat="1" x14ac:dyDescent="0.15">
      <c r="A28" s="60" t="s">
        <v>55</v>
      </c>
      <c r="B28" s="66">
        <v>32444.560000000001</v>
      </c>
      <c r="C28" s="67">
        <v>0</v>
      </c>
      <c r="D28" s="67">
        <v>27839.56</v>
      </c>
      <c r="E28" s="68">
        <v>4605</v>
      </c>
      <c r="G28" s="76"/>
      <c r="H28" s="76"/>
      <c r="I28" s="76"/>
      <c r="J28" s="76"/>
    </row>
    <row r="29" spans="1:10" s="57" customFormat="1" x14ac:dyDescent="0.15">
      <c r="A29" s="60" t="s">
        <v>44</v>
      </c>
      <c r="B29" s="66">
        <v>127899975.92999999</v>
      </c>
      <c r="C29" s="67">
        <v>113603476.48999999</v>
      </c>
      <c r="D29" s="67">
        <v>10802092.439999999</v>
      </c>
      <c r="E29" s="68">
        <v>3494407</v>
      </c>
      <c r="G29" s="76"/>
      <c r="H29" s="76"/>
      <c r="I29" s="76"/>
      <c r="J29" s="76"/>
    </row>
    <row r="30" spans="1:10" s="57" customFormat="1" x14ac:dyDescent="0.15">
      <c r="A30" s="60" t="s">
        <v>41</v>
      </c>
      <c r="B30" s="66">
        <v>41671935.229999997</v>
      </c>
      <c r="C30" s="67">
        <v>37209711.969999999</v>
      </c>
      <c r="D30" s="67">
        <v>4047793.26</v>
      </c>
      <c r="E30" s="68">
        <v>414430</v>
      </c>
      <c r="G30" s="76"/>
      <c r="H30" s="76"/>
      <c r="I30" s="76"/>
      <c r="J30" s="76"/>
    </row>
    <row r="31" spans="1:10" s="57" customFormat="1" x14ac:dyDescent="0.15">
      <c r="A31" s="60" t="s">
        <v>42</v>
      </c>
      <c r="B31" s="66">
        <v>1794092.79</v>
      </c>
      <c r="C31" s="67">
        <v>1756518.79</v>
      </c>
      <c r="D31" s="67">
        <v>34536</v>
      </c>
      <c r="E31" s="68">
        <v>3038</v>
      </c>
      <c r="G31" s="76"/>
      <c r="H31" s="76"/>
      <c r="I31" s="76"/>
      <c r="J31" s="76"/>
    </row>
    <row r="32" spans="1:10" s="57" customFormat="1" x14ac:dyDescent="0.15">
      <c r="A32" s="60" t="s">
        <v>55</v>
      </c>
      <c r="B32" s="66">
        <v>84433947.909999996</v>
      </c>
      <c r="C32" s="67">
        <v>74637245.730000004</v>
      </c>
      <c r="D32" s="67">
        <v>6719763.1799999997</v>
      </c>
      <c r="E32" s="68">
        <v>3076939</v>
      </c>
      <c r="G32" s="76"/>
      <c r="H32" s="76"/>
      <c r="I32" s="76"/>
      <c r="J32" s="76"/>
    </row>
    <row r="33" spans="1:10" s="57" customFormat="1" ht="33.75" x14ac:dyDescent="0.15">
      <c r="A33" s="61" t="s">
        <v>59</v>
      </c>
      <c r="B33" s="66">
        <v>741335.37</v>
      </c>
      <c r="C33" s="67">
        <v>667559.37</v>
      </c>
      <c r="D33" s="67">
        <v>72953</v>
      </c>
      <c r="E33" s="68">
        <v>823</v>
      </c>
      <c r="G33" s="76"/>
      <c r="H33" s="76"/>
      <c r="I33" s="76"/>
      <c r="J33" s="76"/>
    </row>
    <row r="34" spans="1:10" s="57" customFormat="1" x14ac:dyDescent="0.15">
      <c r="A34" s="60" t="s">
        <v>45</v>
      </c>
      <c r="B34" s="66">
        <v>741335.37</v>
      </c>
      <c r="C34" s="67">
        <v>667559.37</v>
      </c>
      <c r="D34" s="67">
        <v>72953</v>
      </c>
      <c r="E34" s="68">
        <v>823</v>
      </c>
      <c r="G34" s="76"/>
      <c r="H34" s="76"/>
      <c r="I34" s="76"/>
      <c r="J34" s="76"/>
    </row>
    <row r="35" spans="1:10" s="57" customFormat="1" x14ac:dyDescent="0.15">
      <c r="A35" s="60" t="s">
        <v>41</v>
      </c>
      <c r="B35" s="66">
        <v>719778.37</v>
      </c>
      <c r="C35" s="67">
        <v>647650.37</v>
      </c>
      <c r="D35" s="67">
        <v>71305</v>
      </c>
      <c r="E35" s="68">
        <v>823</v>
      </c>
      <c r="G35" s="76"/>
      <c r="H35" s="76"/>
      <c r="I35" s="76"/>
      <c r="J35" s="76"/>
    </row>
    <row r="36" spans="1:10" s="57" customFormat="1" x14ac:dyDescent="0.15">
      <c r="A36" s="60" t="s">
        <v>42</v>
      </c>
      <c r="B36" s="66">
        <v>19909</v>
      </c>
      <c r="C36" s="67">
        <v>19909</v>
      </c>
      <c r="D36" s="67">
        <v>0</v>
      </c>
      <c r="E36" s="68">
        <v>0</v>
      </c>
      <c r="G36" s="76"/>
      <c r="H36" s="76"/>
      <c r="I36" s="76"/>
      <c r="J36" s="76"/>
    </row>
    <row r="37" spans="1:10" s="57" customFormat="1" x14ac:dyDescent="0.15">
      <c r="A37" s="60" t="s">
        <v>55</v>
      </c>
      <c r="B37" s="66">
        <v>1648</v>
      </c>
      <c r="C37" s="67">
        <v>0</v>
      </c>
      <c r="D37" s="67">
        <v>1648</v>
      </c>
      <c r="E37" s="68">
        <v>0</v>
      </c>
      <c r="G37" s="76"/>
      <c r="H37" s="76"/>
      <c r="I37" s="76"/>
      <c r="J37" s="76"/>
    </row>
    <row r="38" spans="1:10" s="57" customFormat="1" ht="22.5" x14ac:dyDescent="0.15">
      <c r="A38" s="61" t="s">
        <v>60</v>
      </c>
      <c r="B38" s="66">
        <v>58627.05</v>
      </c>
      <c r="C38" s="67">
        <v>58627.05</v>
      </c>
      <c r="D38" s="67">
        <v>0</v>
      </c>
      <c r="E38" s="68">
        <v>0</v>
      </c>
      <c r="G38" s="76"/>
      <c r="H38" s="76"/>
      <c r="I38" s="76"/>
      <c r="J38" s="76"/>
    </row>
    <row r="39" spans="1:10" s="57" customFormat="1" x14ac:dyDescent="0.15">
      <c r="A39" s="60" t="s">
        <v>45</v>
      </c>
      <c r="B39" s="66">
        <v>58627.05</v>
      </c>
      <c r="C39" s="67">
        <v>58627.05</v>
      </c>
      <c r="D39" s="67">
        <v>0</v>
      </c>
      <c r="E39" s="68">
        <v>0</v>
      </c>
      <c r="G39" s="76"/>
      <c r="H39" s="76"/>
      <c r="I39" s="76"/>
      <c r="J39" s="76"/>
    </row>
    <row r="40" spans="1:10" s="57" customFormat="1" x14ac:dyDescent="0.15">
      <c r="A40" s="60" t="s">
        <v>41</v>
      </c>
      <c r="B40" s="66">
        <v>58627.05</v>
      </c>
      <c r="C40" s="67">
        <v>58627.05</v>
      </c>
      <c r="D40" s="67">
        <v>0</v>
      </c>
      <c r="E40" s="68">
        <v>0</v>
      </c>
      <c r="G40" s="76"/>
      <c r="H40" s="76"/>
      <c r="I40" s="76"/>
      <c r="J40" s="76"/>
    </row>
    <row r="41" spans="1:10" s="57" customFormat="1" x14ac:dyDescent="0.15">
      <c r="A41" s="60" t="s">
        <v>42</v>
      </c>
      <c r="B41" s="66">
        <v>0</v>
      </c>
      <c r="C41" s="67">
        <v>0</v>
      </c>
      <c r="D41" s="67">
        <v>0</v>
      </c>
      <c r="E41" s="68">
        <v>0</v>
      </c>
      <c r="G41" s="76"/>
      <c r="H41" s="76"/>
      <c r="I41" s="76"/>
      <c r="J41" s="76"/>
    </row>
    <row r="42" spans="1:10" s="57" customFormat="1" x14ac:dyDescent="0.15">
      <c r="A42" s="60" t="s">
        <v>55</v>
      </c>
      <c r="B42" s="66">
        <v>0</v>
      </c>
      <c r="C42" s="67">
        <v>0</v>
      </c>
      <c r="D42" s="67">
        <v>0</v>
      </c>
      <c r="E42" s="68">
        <v>0</v>
      </c>
      <c r="G42" s="76"/>
      <c r="H42" s="76"/>
      <c r="I42" s="76"/>
      <c r="J42" s="76"/>
    </row>
    <row r="43" spans="1:10" s="57" customFormat="1" ht="33.75" x14ac:dyDescent="0.15">
      <c r="A43" s="61" t="s">
        <v>46</v>
      </c>
      <c r="B43" s="66">
        <v>7722</v>
      </c>
      <c r="C43" s="67">
        <v>7722</v>
      </c>
      <c r="D43" s="67">
        <v>0</v>
      </c>
      <c r="E43" s="68">
        <v>0</v>
      </c>
      <c r="G43" s="76"/>
      <c r="H43" s="76"/>
      <c r="I43" s="76"/>
      <c r="J43" s="76"/>
    </row>
    <row r="44" spans="1:10" s="57" customFormat="1" x14ac:dyDescent="0.15">
      <c r="A44" s="60" t="s">
        <v>45</v>
      </c>
      <c r="B44" s="66">
        <v>7722</v>
      </c>
      <c r="C44" s="67">
        <v>7722</v>
      </c>
      <c r="D44" s="67">
        <v>0</v>
      </c>
      <c r="E44" s="68">
        <v>0</v>
      </c>
      <c r="G44" s="76"/>
      <c r="H44" s="76"/>
      <c r="I44" s="76"/>
      <c r="J44" s="76"/>
    </row>
    <row r="45" spans="1:10" s="57" customFormat="1" x14ac:dyDescent="0.15">
      <c r="A45" s="60" t="s">
        <v>41</v>
      </c>
      <c r="B45" s="66">
        <v>7722</v>
      </c>
      <c r="C45" s="67">
        <v>7722</v>
      </c>
      <c r="D45" s="67">
        <v>0</v>
      </c>
      <c r="E45" s="68">
        <v>0</v>
      </c>
      <c r="G45" s="76"/>
      <c r="H45" s="76"/>
      <c r="I45" s="76"/>
      <c r="J45" s="76"/>
    </row>
    <row r="46" spans="1:10" s="57" customFormat="1" x14ac:dyDescent="0.15">
      <c r="A46" s="60" t="s">
        <v>42</v>
      </c>
      <c r="B46" s="66">
        <v>0</v>
      </c>
      <c r="C46" s="67">
        <v>0</v>
      </c>
      <c r="D46" s="67">
        <v>0</v>
      </c>
      <c r="E46" s="68">
        <v>0</v>
      </c>
      <c r="G46" s="76"/>
      <c r="H46" s="76"/>
      <c r="I46" s="76"/>
      <c r="J46" s="76"/>
    </row>
    <row r="47" spans="1:10" s="57" customFormat="1" x14ac:dyDescent="0.15">
      <c r="A47" s="60" t="s">
        <v>55</v>
      </c>
      <c r="B47" s="66">
        <v>0</v>
      </c>
      <c r="C47" s="67">
        <v>0</v>
      </c>
      <c r="D47" s="67">
        <v>0</v>
      </c>
      <c r="E47" s="68">
        <v>0</v>
      </c>
      <c r="G47" s="76"/>
      <c r="H47" s="76"/>
      <c r="I47" s="76"/>
      <c r="J47" s="76"/>
    </row>
    <row r="48" spans="1:10" s="57" customFormat="1" ht="33.75" x14ac:dyDescent="0.15">
      <c r="A48" s="61" t="s">
        <v>47</v>
      </c>
      <c r="B48" s="66">
        <v>22591.22</v>
      </c>
      <c r="C48" s="67">
        <v>22591.22</v>
      </c>
      <c r="D48" s="67">
        <v>0</v>
      </c>
      <c r="E48" s="68">
        <v>0</v>
      </c>
      <c r="G48" s="76"/>
      <c r="H48" s="76"/>
      <c r="I48" s="76"/>
      <c r="J48" s="76"/>
    </row>
    <row r="49" spans="1:11" s="57" customFormat="1" x14ac:dyDescent="0.15">
      <c r="A49" s="60" t="s">
        <v>45</v>
      </c>
      <c r="B49" s="66">
        <v>22591.22</v>
      </c>
      <c r="C49" s="69">
        <v>22591.22</v>
      </c>
      <c r="D49" s="69">
        <v>0</v>
      </c>
      <c r="E49" s="70">
        <v>0</v>
      </c>
      <c r="F49" s="50"/>
      <c r="G49" s="76"/>
      <c r="H49" s="76"/>
      <c r="I49" s="76"/>
      <c r="J49" s="76"/>
      <c r="K49" s="50"/>
    </row>
    <row r="50" spans="1:11" s="57" customFormat="1" x14ac:dyDescent="0.15">
      <c r="A50" s="60" t="s">
        <v>41</v>
      </c>
      <c r="B50" s="66">
        <v>22591.22</v>
      </c>
      <c r="C50" s="69">
        <v>22591.22</v>
      </c>
      <c r="D50" s="69">
        <v>0</v>
      </c>
      <c r="E50" s="70">
        <v>0</v>
      </c>
      <c r="F50" s="50"/>
      <c r="G50" s="76"/>
      <c r="H50" s="76"/>
      <c r="I50" s="76"/>
      <c r="J50" s="76"/>
      <c r="K50" s="50"/>
    </row>
    <row r="51" spans="1:11" s="57" customFormat="1" x14ac:dyDescent="0.15">
      <c r="A51" s="60" t="s">
        <v>42</v>
      </c>
      <c r="B51" s="66">
        <v>0</v>
      </c>
      <c r="C51" s="69">
        <v>0</v>
      </c>
      <c r="D51" s="69">
        <v>0</v>
      </c>
      <c r="E51" s="70">
        <v>0</v>
      </c>
      <c r="F51" s="50"/>
      <c r="G51" s="76"/>
      <c r="H51" s="76"/>
      <c r="I51" s="76"/>
      <c r="J51" s="76"/>
      <c r="K51" s="50"/>
    </row>
    <row r="52" spans="1:11" s="57" customFormat="1" x14ac:dyDescent="0.15">
      <c r="A52" s="60" t="s">
        <v>55</v>
      </c>
      <c r="B52" s="66">
        <v>0</v>
      </c>
      <c r="C52" s="69">
        <v>0</v>
      </c>
      <c r="D52" s="69">
        <v>0</v>
      </c>
      <c r="E52" s="70">
        <v>0</v>
      </c>
      <c r="F52" s="50"/>
      <c r="G52" s="76"/>
      <c r="H52" s="76"/>
      <c r="I52" s="76"/>
      <c r="J52" s="76"/>
      <c r="K52" s="50"/>
    </row>
    <row r="53" spans="1:11" s="57" customFormat="1" ht="33.75" x14ac:dyDescent="0.15">
      <c r="A53" s="61" t="s">
        <v>48</v>
      </c>
      <c r="B53" s="66">
        <v>769649.2</v>
      </c>
      <c r="C53" s="69">
        <v>695873.2</v>
      </c>
      <c r="D53" s="69">
        <v>72953</v>
      </c>
      <c r="E53" s="70">
        <v>823</v>
      </c>
      <c r="F53" s="50"/>
      <c r="G53" s="76"/>
      <c r="H53" s="76"/>
      <c r="I53" s="76"/>
      <c r="J53" s="76"/>
      <c r="K53" s="50"/>
    </row>
    <row r="54" spans="1:11" s="57" customFormat="1" x14ac:dyDescent="0.15">
      <c r="A54" s="60" t="s">
        <v>45</v>
      </c>
      <c r="B54" s="66">
        <v>769649.2</v>
      </c>
      <c r="C54" s="69">
        <v>695873.2</v>
      </c>
      <c r="D54" s="69">
        <v>72953</v>
      </c>
      <c r="E54" s="70">
        <v>823</v>
      </c>
      <c r="F54" s="50"/>
      <c r="G54" s="76"/>
      <c r="H54" s="76"/>
      <c r="I54" s="76"/>
      <c r="J54" s="76"/>
      <c r="K54" s="50"/>
    </row>
    <row r="55" spans="1:11" s="57" customFormat="1" x14ac:dyDescent="0.15">
      <c r="A55" s="60" t="s">
        <v>41</v>
      </c>
      <c r="B55" s="66">
        <v>748092.2</v>
      </c>
      <c r="C55" s="69">
        <v>675964.2</v>
      </c>
      <c r="D55" s="69">
        <v>71305</v>
      </c>
      <c r="E55" s="70">
        <v>823</v>
      </c>
      <c r="F55" s="50"/>
      <c r="G55" s="76"/>
      <c r="H55" s="76"/>
      <c r="I55" s="76"/>
      <c r="J55" s="76"/>
      <c r="K55" s="50"/>
    </row>
    <row r="56" spans="1:11" s="57" customFormat="1" x14ac:dyDescent="0.15">
      <c r="A56" s="60" t="s">
        <v>42</v>
      </c>
      <c r="B56" s="66">
        <v>19909</v>
      </c>
      <c r="C56" s="69">
        <v>19909</v>
      </c>
      <c r="D56" s="69">
        <v>0</v>
      </c>
      <c r="E56" s="70">
        <v>0</v>
      </c>
      <c r="F56" s="50"/>
      <c r="G56" s="76"/>
      <c r="H56" s="76"/>
      <c r="I56" s="76"/>
      <c r="J56" s="76"/>
      <c r="K56" s="50"/>
    </row>
    <row r="57" spans="1:11" s="57" customFormat="1" x14ac:dyDescent="0.15">
      <c r="A57" s="60" t="s">
        <v>55</v>
      </c>
      <c r="B57" s="66">
        <v>1648</v>
      </c>
      <c r="C57" s="69">
        <v>0</v>
      </c>
      <c r="D57" s="69">
        <v>1648</v>
      </c>
      <c r="E57" s="70">
        <v>0</v>
      </c>
      <c r="F57" s="50"/>
      <c r="G57" s="76"/>
      <c r="H57" s="76"/>
      <c r="I57" s="76"/>
      <c r="J57" s="76"/>
      <c r="K57" s="50"/>
    </row>
    <row r="58" spans="1:11" s="57" customFormat="1" x14ac:dyDescent="0.15">
      <c r="A58" s="61" t="s">
        <v>58</v>
      </c>
      <c r="B58" s="66">
        <v>0</v>
      </c>
      <c r="C58" s="69">
        <v>0</v>
      </c>
      <c r="D58" s="69">
        <v>0</v>
      </c>
      <c r="E58" s="70">
        <v>0</v>
      </c>
      <c r="F58" s="50"/>
      <c r="G58" s="76"/>
      <c r="H58" s="76"/>
      <c r="I58" s="76"/>
      <c r="J58" s="76"/>
      <c r="K58" s="50"/>
    </row>
    <row r="59" spans="1:11" s="57" customFormat="1" ht="34.5" thickBot="1" x14ac:dyDescent="0.2">
      <c r="A59" s="62" t="s">
        <v>61</v>
      </c>
      <c r="B59" s="71">
        <v>769649.2</v>
      </c>
      <c r="C59" s="72">
        <v>695873.2</v>
      </c>
      <c r="D59" s="72">
        <v>72953</v>
      </c>
      <c r="E59" s="73">
        <v>823</v>
      </c>
      <c r="F59" s="50"/>
      <c r="G59" s="76"/>
      <c r="H59" s="76"/>
      <c r="I59" s="76"/>
      <c r="J59" s="76"/>
      <c r="K59" s="50"/>
    </row>
    <row r="60" spans="1:11" s="57" customFormat="1" x14ac:dyDescent="0.15">
      <c r="C60" s="50"/>
      <c r="D60" s="50"/>
      <c r="E60" s="50"/>
      <c r="F60" s="50"/>
      <c r="G60" s="50"/>
      <c r="H60" s="50"/>
      <c r="I60" s="50"/>
      <c r="J60" s="50"/>
      <c r="K60" s="50"/>
    </row>
    <row r="61" spans="1:11" x14ac:dyDescent="0.15">
      <c r="B61" s="77"/>
      <c r="C61" s="77"/>
      <c r="D61" s="77"/>
      <c r="E61" s="77"/>
    </row>
    <row r="63" spans="1:11" x14ac:dyDescent="0.15">
      <c r="B63" s="77"/>
      <c r="C63" s="77"/>
      <c r="D63" s="77"/>
      <c r="E63" s="77"/>
    </row>
    <row r="64" spans="1:11" x14ac:dyDescent="0.15">
      <c r="B64" s="77"/>
      <c r="C64" s="77"/>
      <c r="D64" s="77"/>
      <c r="E64" s="77"/>
    </row>
  </sheetData>
  <mergeCells count="1">
    <mergeCell ref="A2:E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3"/>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92</v>
      </c>
      <c r="B2" s="81"/>
      <c r="C2" s="81"/>
      <c r="D2" s="81"/>
      <c r="E2" s="81"/>
    </row>
    <row r="4" spans="1:10" ht="15" customHeight="1" thickBot="1" x14ac:dyDescent="0.2">
      <c r="A4" s="75"/>
      <c r="B4" s="51"/>
      <c r="C4" s="51"/>
      <c r="D4" s="51"/>
      <c r="E4" s="52" t="s">
        <v>53</v>
      </c>
    </row>
    <row r="5" spans="1:10" s="56" customFormat="1" ht="40.5" customHeight="1" thickBot="1" x14ac:dyDescent="0.2">
      <c r="A5" s="58" t="s">
        <v>39</v>
      </c>
      <c r="B5" s="53" t="s">
        <v>49</v>
      </c>
      <c r="C5" s="54" t="s">
        <v>50</v>
      </c>
      <c r="D5" s="54" t="s">
        <v>51</v>
      </c>
      <c r="E5" s="55" t="s">
        <v>52</v>
      </c>
    </row>
    <row r="6" spans="1:10" s="57" customFormat="1" ht="24.75" customHeight="1" x14ac:dyDescent="0.15">
      <c r="A6" s="59" t="s">
        <v>54</v>
      </c>
      <c r="B6" s="63">
        <v>131954196</v>
      </c>
      <c r="C6" s="64">
        <v>117010502</v>
      </c>
      <c r="D6" s="64">
        <v>11257325</v>
      </c>
      <c r="E6" s="65">
        <v>3686369</v>
      </c>
      <c r="G6" s="78"/>
      <c r="H6" s="78"/>
      <c r="I6" s="78"/>
      <c r="J6" s="78"/>
    </row>
    <row r="7" spans="1:10" s="57" customFormat="1" x14ac:dyDescent="0.15">
      <c r="A7" s="60" t="s">
        <v>43</v>
      </c>
      <c r="B7" s="66">
        <v>4054220</v>
      </c>
      <c r="C7" s="67">
        <v>3407025</v>
      </c>
      <c r="D7" s="67">
        <v>455233</v>
      </c>
      <c r="E7" s="68">
        <v>191962</v>
      </c>
      <c r="G7" s="78"/>
      <c r="H7" s="78"/>
      <c r="I7" s="78"/>
      <c r="J7" s="78"/>
    </row>
    <row r="8" spans="1:10" s="57" customFormat="1" x14ac:dyDescent="0.15">
      <c r="A8" s="60" t="s">
        <v>41</v>
      </c>
      <c r="B8" s="66">
        <v>3897103</v>
      </c>
      <c r="C8" s="67">
        <v>3282353</v>
      </c>
      <c r="D8" s="67">
        <v>427393</v>
      </c>
      <c r="E8" s="68">
        <v>187357</v>
      </c>
      <c r="G8" s="78"/>
      <c r="H8" s="78"/>
      <c r="I8" s="78"/>
      <c r="J8" s="78"/>
    </row>
    <row r="9" spans="1:10" s="57" customFormat="1" x14ac:dyDescent="0.15">
      <c r="A9" s="60" t="s">
        <v>42</v>
      </c>
      <c r="B9" s="66">
        <v>124672</v>
      </c>
      <c r="C9" s="67">
        <v>124672</v>
      </c>
      <c r="D9" s="67">
        <v>0</v>
      </c>
      <c r="E9" s="68">
        <v>0</v>
      </c>
      <c r="G9" s="78"/>
      <c r="H9" s="78"/>
      <c r="I9" s="78"/>
      <c r="J9" s="78"/>
    </row>
    <row r="10" spans="1:10" s="57" customFormat="1" x14ac:dyDescent="0.15">
      <c r="A10" s="60" t="s">
        <v>55</v>
      </c>
      <c r="B10" s="66">
        <v>32445</v>
      </c>
      <c r="C10" s="67">
        <v>0</v>
      </c>
      <c r="D10" s="67">
        <v>27840</v>
      </c>
      <c r="E10" s="68">
        <v>4605</v>
      </c>
      <c r="G10" s="78"/>
      <c r="H10" s="78"/>
      <c r="I10" s="78"/>
      <c r="J10" s="78"/>
    </row>
    <row r="11" spans="1:10" s="57" customFormat="1" x14ac:dyDescent="0.15">
      <c r="A11" s="60" t="s">
        <v>44</v>
      </c>
      <c r="B11" s="66">
        <v>127899976</v>
      </c>
      <c r="C11" s="67">
        <v>113603477</v>
      </c>
      <c r="D11" s="67">
        <v>10802092</v>
      </c>
      <c r="E11" s="68">
        <v>3494407</v>
      </c>
      <c r="G11" s="78"/>
      <c r="H11" s="78"/>
      <c r="I11" s="78"/>
      <c r="J11" s="78"/>
    </row>
    <row r="12" spans="1:10" s="57" customFormat="1" x14ac:dyDescent="0.15">
      <c r="A12" s="60" t="s">
        <v>41</v>
      </c>
      <c r="B12" s="66">
        <v>41671935</v>
      </c>
      <c r="C12" s="67">
        <v>37209712</v>
      </c>
      <c r="D12" s="67">
        <v>4047793</v>
      </c>
      <c r="E12" s="68">
        <v>414430</v>
      </c>
      <c r="G12" s="78"/>
      <c r="H12" s="78"/>
      <c r="I12" s="78"/>
      <c r="J12" s="78"/>
    </row>
    <row r="13" spans="1:10" s="57" customFormat="1" ht="12.75" customHeight="1" x14ac:dyDescent="0.15">
      <c r="A13" s="60" t="s">
        <v>42</v>
      </c>
      <c r="B13" s="66">
        <v>1794093</v>
      </c>
      <c r="C13" s="67">
        <v>1756519</v>
      </c>
      <c r="D13" s="67">
        <v>34536</v>
      </c>
      <c r="E13" s="68">
        <v>3038</v>
      </c>
      <c r="G13" s="78"/>
      <c r="H13" s="78"/>
      <c r="I13" s="78"/>
      <c r="J13" s="78"/>
    </row>
    <row r="14" spans="1:10" s="57" customFormat="1" ht="12.75" customHeight="1" x14ac:dyDescent="0.15">
      <c r="A14" s="60" t="s">
        <v>55</v>
      </c>
      <c r="B14" s="66">
        <v>84433948</v>
      </c>
      <c r="C14" s="67">
        <v>74637246</v>
      </c>
      <c r="D14" s="67">
        <v>6719763</v>
      </c>
      <c r="E14" s="68">
        <v>3076939</v>
      </c>
      <c r="G14" s="78"/>
      <c r="H14" s="78"/>
      <c r="I14" s="78"/>
      <c r="J14" s="78"/>
    </row>
    <row r="15" spans="1:10" s="57" customFormat="1" ht="24.75" customHeight="1" x14ac:dyDescent="0.15">
      <c r="A15" s="61" t="s">
        <v>56</v>
      </c>
      <c r="B15" s="66">
        <v>12535479</v>
      </c>
      <c r="C15" s="67">
        <v>11344266</v>
      </c>
      <c r="D15" s="67">
        <v>1085751</v>
      </c>
      <c r="E15" s="68">
        <v>105462</v>
      </c>
      <c r="G15" s="78"/>
      <c r="H15" s="78"/>
      <c r="I15" s="78"/>
      <c r="J15" s="78"/>
    </row>
    <row r="16" spans="1:10" s="57" customFormat="1" x14ac:dyDescent="0.15">
      <c r="A16" s="60" t="s">
        <v>43</v>
      </c>
      <c r="B16" s="66">
        <v>348670</v>
      </c>
      <c r="C16" s="67">
        <v>228007</v>
      </c>
      <c r="D16" s="67">
        <v>82131</v>
      </c>
      <c r="E16" s="68">
        <v>38532</v>
      </c>
      <c r="G16" s="78"/>
      <c r="H16" s="78"/>
      <c r="I16" s="78"/>
      <c r="J16" s="78"/>
    </row>
    <row r="17" spans="1:10" s="57" customFormat="1" x14ac:dyDescent="0.15">
      <c r="A17" s="60" t="s">
        <v>41</v>
      </c>
      <c r="B17" s="66">
        <v>296180</v>
      </c>
      <c r="C17" s="67">
        <v>213245</v>
      </c>
      <c r="D17" s="67">
        <v>44403</v>
      </c>
      <c r="E17" s="68">
        <v>38532</v>
      </c>
      <c r="G17" s="78"/>
      <c r="H17" s="78"/>
      <c r="I17" s="78"/>
      <c r="J17" s="78"/>
    </row>
    <row r="18" spans="1:10" s="57" customFormat="1" ht="12.75" customHeight="1" x14ac:dyDescent="0.15">
      <c r="A18" s="60" t="s">
        <v>42</v>
      </c>
      <c r="B18" s="66">
        <v>14762</v>
      </c>
      <c r="C18" s="67">
        <v>14762</v>
      </c>
      <c r="D18" s="67">
        <v>0</v>
      </c>
      <c r="E18" s="68">
        <v>0</v>
      </c>
      <c r="G18" s="78"/>
      <c r="H18" s="78"/>
      <c r="I18" s="78"/>
      <c r="J18" s="78"/>
    </row>
    <row r="19" spans="1:10" s="57" customFormat="1" x14ac:dyDescent="0.15">
      <c r="A19" s="60" t="s">
        <v>55</v>
      </c>
      <c r="B19" s="66">
        <v>37728</v>
      </c>
      <c r="C19" s="67">
        <v>0</v>
      </c>
      <c r="D19" s="67">
        <v>37728</v>
      </c>
      <c r="E19" s="68">
        <v>0</v>
      </c>
      <c r="G19" s="78"/>
      <c r="H19" s="78"/>
      <c r="I19" s="78"/>
      <c r="J19" s="78"/>
    </row>
    <row r="20" spans="1:10" s="57" customFormat="1" x14ac:dyDescent="0.15">
      <c r="A20" s="60" t="s">
        <v>44</v>
      </c>
      <c r="B20" s="66">
        <v>12186809</v>
      </c>
      <c r="C20" s="67">
        <v>11116259</v>
      </c>
      <c r="D20" s="67">
        <v>1003620</v>
      </c>
      <c r="E20" s="68">
        <v>66930</v>
      </c>
      <c r="G20" s="78"/>
      <c r="H20" s="78"/>
      <c r="I20" s="78"/>
      <c r="J20" s="78"/>
    </row>
    <row r="21" spans="1:10" s="57" customFormat="1" x14ac:dyDescent="0.15">
      <c r="A21" s="60" t="s">
        <v>41</v>
      </c>
      <c r="B21" s="66">
        <v>2728060</v>
      </c>
      <c r="C21" s="67">
        <v>2466064</v>
      </c>
      <c r="D21" s="67">
        <v>251355</v>
      </c>
      <c r="E21" s="68">
        <v>10641</v>
      </c>
      <c r="G21" s="78"/>
      <c r="H21" s="78"/>
      <c r="I21" s="78"/>
      <c r="J21" s="78"/>
    </row>
    <row r="22" spans="1:10" s="57" customFormat="1" x14ac:dyDescent="0.15">
      <c r="A22" s="60" t="s">
        <v>42</v>
      </c>
      <c r="B22" s="66">
        <v>256678</v>
      </c>
      <c r="C22" s="67">
        <v>235490</v>
      </c>
      <c r="D22" s="67">
        <v>20501</v>
      </c>
      <c r="E22" s="68">
        <v>687</v>
      </c>
      <c r="G22" s="78"/>
      <c r="H22" s="78"/>
      <c r="I22" s="78"/>
      <c r="J22" s="78"/>
    </row>
    <row r="23" spans="1:10" s="57" customFormat="1" ht="12.75" customHeight="1" x14ac:dyDescent="0.15">
      <c r="A23" s="60" t="s">
        <v>55</v>
      </c>
      <c r="B23" s="66">
        <v>9202071</v>
      </c>
      <c r="C23" s="67">
        <v>8414705</v>
      </c>
      <c r="D23" s="67">
        <v>731764</v>
      </c>
      <c r="E23" s="68">
        <v>55602</v>
      </c>
      <c r="G23" s="78"/>
      <c r="H23" s="78"/>
      <c r="I23" s="78"/>
      <c r="J23" s="78"/>
    </row>
    <row r="24" spans="1:10" s="57" customFormat="1" ht="24.75" customHeight="1" x14ac:dyDescent="0.15">
      <c r="A24" s="61" t="s">
        <v>57</v>
      </c>
      <c r="B24" s="66">
        <v>133992480</v>
      </c>
      <c r="C24" s="67">
        <v>118994487</v>
      </c>
      <c r="D24" s="67">
        <v>11253827</v>
      </c>
      <c r="E24" s="68">
        <v>3744166</v>
      </c>
      <c r="G24" s="78"/>
      <c r="H24" s="78"/>
      <c r="I24" s="78"/>
      <c r="J24" s="78"/>
    </row>
    <row r="25" spans="1:10" s="57" customFormat="1" x14ac:dyDescent="0.15">
      <c r="A25" s="60" t="s">
        <v>43</v>
      </c>
      <c r="B25" s="66">
        <v>3936071</v>
      </c>
      <c r="C25" s="67">
        <v>3213300</v>
      </c>
      <c r="D25" s="67">
        <v>512451</v>
      </c>
      <c r="E25" s="68">
        <v>210320</v>
      </c>
      <c r="G25" s="78"/>
      <c r="H25" s="78"/>
      <c r="I25" s="78"/>
      <c r="J25" s="78"/>
    </row>
    <row r="26" spans="1:10" s="57" customFormat="1" ht="12.75" customHeight="1" x14ac:dyDescent="0.15">
      <c r="A26" s="60" t="s">
        <v>41</v>
      </c>
      <c r="B26" s="66">
        <v>3766503</v>
      </c>
      <c r="C26" s="67">
        <v>3099057</v>
      </c>
      <c r="D26" s="67">
        <v>461593</v>
      </c>
      <c r="E26" s="68">
        <v>205853</v>
      </c>
      <c r="G26" s="78"/>
      <c r="H26" s="78"/>
      <c r="I26" s="78"/>
      <c r="J26" s="78"/>
    </row>
    <row r="27" spans="1:10" s="57" customFormat="1" x14ac:dyDescent="0.15">
      <c r="A27" s="60" t="s">
        <v>42</v>
      </c>
      <c r="B27" s="66">
        <v>114243</v>
      </c>
      <c r="C27" s="67">
        <v>114243</v>
      </c>
      <c r="D27" s="67">
        <v>0</v>
      </c>
      <c r="E27" s="68">
        <v>0</v>
      </c>
      <c r="G27" s="78"/>
      <c r="H27" s="78"/>
      <c r="I27" s="78"/>
      <c r="J27" s="78"/>
    </row>
    <row r="28" spans="1:10" s="57" customFormat="1" ht="12.75" customHeight="1" x14ac:dyDescent="0.15">
      <c r="A28" s="60" t="s">
        <v>55</v>
      </c>
      <c r="B28" s="66">
        <v>55325</v>
      </c>
      <c r="C28" s="67">
        <v>0</v>
      </c>
      <c r="D28" s="67">
        <v>50858</v>
      </c>
      <c r="E28" s="68">
        <v>4467</v>
      </c>
      <c r="G28" s="78"/>
      <c r="H28" s="78"/>
      <c r="I28" s="78"/>
      <c r="J28" s="78"/>
    </row>
    <row r="29" spans="1:10" s="57" customFormat="1" ht="12.75" customHeight="1" x14ac:dyDescent="0.15">
      <c r="A29" s="60" t="s">
        <v>44</v>
      </c>
      <c r="B29" s="66">
        <v>130056409</v>
      </c>
      <c r="C29" s="67">
        <v>115781187</v>
      </c>
      <c r="D29" s="67">
        <v>10741376</v>
      </c>
      <c r="E29" s="68">
        <v>3533846</v>
      </c>
      <c r="G29" s="78"/>
      <c r="H29" s="78"/>
      <c r="I29" s="78"/>
      <c r="J29" s="78"/>
    </row>
    <row r="30" spans="1:10" s="57" customFormat="1" ht="12.75" customHeight="1" x14ac:dyDescent="0.15">
      <c r="A30" s="60" t="s">
        <v>41</v>
      </c>
      <c r="B30" s="66">
        <v>43056825</v>
      </c>
      <c r="C30" s="67">
        <v>38525909</v>
      </c>
      <c r="D30" s="67">
        <v>4117038</v>
      </c>
      <c r="E30" s="68">
        <v>413878</v>
      </c>
      <c r="G30" s="78"/>
      <c r="H30" s="78"/>
      <c r="I30" s="78"/>
      <c r="J30" s="78"/>
    </row>
    <row r="31" spans="1:10" s="57" customFormat="1" ht="12.75" customHeight="1" x14ac:dyDescent="0.15">
      <c r="A31" s="60" t="s">
        <v>42</v>
      </c>
      <c r="B31" s="66">
        <v>1956673</v>
      </c>
      <c r="C31" s="67">
        <v>1909873</v>
      </c>
      <c r="D31" s="67">
        <v>44156</v>
      </c>
      <c r="E31" s="68">
        <v>2644</v>
      </c>
      <c r="G31" s="78"/>
      <c r="H31" s="78"/>
      <c r="I31" s="78"/>
      <c r="J31" s="78"/>
    </row>
    <row r="32" spans="1:10" s="57" customFormat="1" x14ac:dyDescent="0.15">
      <c r="A32" s="60" t="s">
        <v>55</v>
      </c>
      <c r="B32" s="66">
        <v>85042911</v>
      </c>
      <c r="C32" s="67">
        <v>75345405</v>
      </c>
      <c r="D32" s="67">
        <v>6580182</v>
      </c>
      <c r="E32" s="68">
        <v>3117324</v>
      </c>
      <c r="G32" s="78"/>
      <c r="H32" s="78"/>
      <c r="I32" s="78"/>
      <c r="J32" s="78"/>
    </row>
    <row r="33" spans="1:10" s="57" customFormat="1" ht="42.75" customHeight="1" x14ac:dyDescent="0.15">
      <c r="A33" s="61" t="s">
        <v>59</v>
      </c>
      <c r="B33" s="66">
        <v>769655.2</v>
      </c>
      <c r="C33" s="67">
        <v>695873.2</v>
      </c>
      <c r="D33" s="67">
        <v>72959</v>
      </c>
      <c r="E33" s="68">
        <v>823</v>
      </c>
      <c r="G33" s="78"/>
      <c r="H33" s="78"/>
      <c r="I33" s="78"/>
      <c r="J33" s="78"/>
    </row>
    <row r="34" spans="1:10" s="57" customFormat="1" x14ac:dyDescent="0.15">
      <c r="A34" s="60" t="s">
        <v>45</v>
      </c>
      <c r="B34" s="66">
        <v>769655.2</v>
      </c>
      <c r="C34" s="67">
        <v>695873.2</v>
      </c>
      <c r="D34" s="67">
        <v>72959</v>
      </c>
      <c r="E34" s="68">
        <v>823</v>
      </c>
      <c r="G34" s="78"/>
      <c r="H34" s="78"/>
      <c r="I34" s="78"/>
      <c r="J34" s="78"/>
    </row>
    <row r="35" spans="1:10" s="57" customFormat="1" ht="12.75" customHeight="1" x14ac:dyDescent="0.15">
      <c r="A35" s="60" t="s">
        <v>41</v>
      </c>
      <c r="B35" s="66">
        <v>748092.2</v>
      </c>
      <c r="C35" s="67">
        <v>675964.2</v>
      </c>
      <c r="D35" s="67">
        <v>71305</v>
      </c>
      <c r="E35" s="68">
        <v>823</v>
      </c>
      <c r="G35" s="78"/>
      <c r="H35" s="78"/>
      <c r="I35" s="78"/>
      <c r="J35" s="78"/>
    </row>
    <row r="36" spans="1:10" s="57" customFormat="1" x14ac:dyDescent="0.15">
      <c r="A36" s="60" t="s">
        <v>42</v>
      </c>
      <c r="B36" s="66">
        <v>19909</v>
      </c>
      <c r="C36" s="67">
        <v>19909</v>
      </c>
      <c r="D36" s="67">
        <v>0</v>
      </c>
      <c r="E36" s="68">
        <v>0</v>
      </c>
      <c r="G36" s="78"/>
      <c r="H36" s="78"/>
      <c r="I36" s="78"/>
      <c r="J36" s="78"/>
    </row>
    <row r="37" spans="1:10" s="57" customFormat="1" ht="12.75" customHeight="1" x14ac:dyDescent="0.15">
      <c r="A37" s="60" t="s">
        <v>55</v>
      </c>
      <c r="B37" s="66">
        <v>1654</v>
      </c>
      <c r="C37" s="67">
        <v>0</v>
      </c>
      <c r="D37" s="67">
        <v>1654</v>
      </c>
      <c r="E37" s="68">
        <v>0</v>
      </c>
      <c r="G37" s="78"/>
      <c r="H37" s="78"/>
      <c r="I37" s="78"/>
      <c r="J37" s="78"/>
    </row>
    <row r="38" spans="1:10" s="57" customFormat="1" ht="24.75" customHeight="1" x14ac:dyDescent="0.15">
      <c r="A38" s="61" t="s">
        <v>60</v>
      </c>
      <c r="B38" s="66">
        <v>7803.47</v>
      </c>
      <c r="C38" s="67">
        <v>6804.47</v>
      </c>
      <c r="D38" s="67">
        <v>999</v>
      </c>
      <c r="E38" s="68">
        <v>0</v>
      </c>
      <c r="G38" s="78"/>
      <c r="H38" s="78"/>
      <c r="I38" s="78"/>
      <c r="J38" s="78"/>
    </row>
    <row r="39" spans="1:10" s="57" customFormat="1" x14ac:dyDescent="0.15">
      <c r="A39" s="60" t="s">
        <v>45</v>
      </c>
      <c r="B39" s="66">
        <v>7803.47</v>
      </c>
      <c r="C39" s="67">
        <v>6804.47</v>
      </c>
      <c r="D39" s="67">
        <v>999</v>
      </c>
      <c r="E39" s="68">
        <v>0</v>
      </c>
      <c r="G39" s="78"/>
      <c r="H39" s="78"/>
      <c r="I39" s="78"/>
      <c r="J39" s="78"/>
    </row>
    <row r="40" spans="1:10" s="57" customFormat="1" x14ac:dyDescent="0.15">
      <c r="A40" s="60" t="s">
        <v>41</v>
      </c>
      <c r="B40" s="66">
        <v>6804.47</v>
      </c>
      <c r="C40" s="67">
        <v>6804.47</v>
      </c>
      <c r="D40" s="67">
        <v>0</v>
      </c>
      <c r="E40" s="68">
        <v>0</v>
      </c>
      <c r="G40" s="78"/>
      <c r="H40" s="78"/>
      <c r="I40" s="78"/>
      <c r="J40" s="78"/>
    </row>
    <row r="41" spans="1:10" s="57" customFormat="1" x14ac:dyDescent="0.15">
      <c r="A41" s="60" t="s">
        <v>42</v>
      </c>
      <c r="B41" s="66">
        <v>0</v>
      </c>
      <c r="C41" s="67">
        <v>0</v>
      </c>
      <c r="D41" s="67">
        <v>0</v>
      </c>
      <c r="E41" s="68">
        <v>0</v>
      </c>
      <c r="G41" s="78"/>
      <c r="H41" s="78"/>
      <c r="I41" s="78"/>
      <c r="J41" s="78"/>
    </row>
    <row r="42" spans="1:10" s="57" customFormat="1" x14ac:dyDescent="0.15">
      <c r="A42" s="60" t="s">
        <v>55</v>
      </c>
      <c r="B42" s="66">
        <v>999</v>
      </c>
      <c r="C42" s="67">
        <v>0</v>
      </c>
      <c r="D42" s="67">
        <v>999</v>
      </c>
      <c r="E42" s="68">
        <v>0</v>
      </c>
      <c r="G42" s="78"/>
      <c r="H42" s="78"/>
      <c r="I42" s="78"/>
      <c r="J42" s="78"/>
    </row>
    <row r="43" spans="1:10" s="57" customFormat="1" ht="37.5" customHeight="1" x14ac:dyDescent="0.15">
      <c r="A43" s="61" t="s">
        <v>46</v>
      </c>
      <c r="B43" s="66">
        <v>6728.47</v>
      </c>
      <c r="C43" s="67">
        <v>6728.47</v>
      </c>
      <c r="D43" s="67">
        <v>0</v>
      </c>
      <c r="E43" s="68">
        <v>0</v>
      </c>
      <c r="G43" s="78"/>
      <c r="H43" s="78"/>
      <c r="I43" s="78"/>
      <c r="J43" s="78"/>
    </row>
    <row r="44" spans="1:10" s="57" customFormat="1" x14ac:dyDescent="0.15">
      <c r="A44" s="60" t="s">
        <v>45</v>
      </c>
      <c r="B44" s="66">
        <v>6728.47</v>
      </c>
      <c r="C44" s="67">
        <v>6728.47</v>
      </c>
      <c r="D44" s="67">
        <v>0</v>
      </c>
      <c r="E44" s="68">
        <v>0</v>
      </c>
      <c r="G44" s="78"/>
      <c r="H44" s="78"/>
      <c r="I44" s="78"/>
      <c r="J44" s="78"/>
    </row>
    <row r="45" spans="1:10" s="57" customFormat="1" x14ac:dyDescent="0.15">
      <c r="A45" s="60" t="s">
        <v>41</v>
      </c>
      <c r="B45" s="66">
        <v>6728.47</v>
      </c>
      <c r="C45" s="67">
        <v>6728.47</v>
      </c>
      <c r="D45" s="67">
        <v>0</v>
      </c>
      <c r="E45" s="68">
        <v>0</v>
      </c>
      <c r="G45" s="78"/>
      <c r="H45" s="78"/>
      <c r="I45" s="78"/>
      <c r="J45" s="78"/>
    </row>
    <row r="46" spans="1:10" s="57" customFormat="1" x14ac:dyDescent="0.15">
      <c r="A46" s="60" t="s">
        <v>42</v>
      </c>
      <c r="B46" s="66">
        <v>0</v>
      </c>
      <c r="C46" s="67">
        <v>0</v>
      </c>
      <c r="D46" s="67">
        <v>0</v>
      </c>
      <c r="E46" s="68">
        <v>0</v>
      </c>
      <c r="G46" s="78"/>
      <c r="H46" s="78"/>
      <c r="I46" s="78"/>
      <c r="J46" s="78"/>
    </row>
    <row r="47" spans="1:10" s="57" customFormat="1" x14ac:dyDescent="0.15">
      <c r="A47" s="60" t="s">
        <v>55</v>
      </c>
      <c r="B47" s="66">
        <v>0</v>
      </c>
      <c r="C47" s="67">
        <v>0</v>
      </c>
      <c r="D47" s="67">
        <v>0</v>
      </c>
      <c r="E47" s="68">
        <v>0</v>
      </c>
      <c r="G47" s="78"/>
      <c r="H47" s="78"/>
      <c r="I47" s="78"/>
      <c r="J47" s="78"/>
    </row>
    <row r="48" spans="1:10" s="57" customFormat="1" ht="33.75" x14ac:dyDescent="0.15">
      <c r="A48" s="61" t="s">
        <v>47</v>
      </c>
      <c r="B48" s="66">
        <v>5451.16</v>
      </c>
      <c r="C48" s="67">
        <v>5451.16</v>
      </c>
      <c r="D48" s="67">
        <v>0</v>
      </c>
      <c r="E48" s="68">
        <v>0</v>
      </c>
      <c r="G48" s="78"/>
      <c r="H48" s="78"/>
      <c r="I48" s="78"/>
      <c r="J48" s="78"/>
    </row>
    <row r="49" spans="1:11" s="57" customFormat="1" x14ac:dyDescent="0.15">
      <c r="A49" s="60" t="s">
        <v>45</v>
      </c>
      <c r="B49" s="66">
        <v>5451.16</v>
      </c>
      <c r="C49" s="69">
        <v>5451.16</v>
      </c>
      <c r="D49" s="69">
        <v>0</v>
      </c>
      <c r="E49" s="70">
        <v>0</v>
      </c>
      <c r="F49" s="50"/>
      <c r="G49" s="78"/>
      <c r="H49" s="78"/>
      <c r="I49" s="78"/>
      <c r="J49" s="78"/>
      <c r="K49" s="50"/>
    </row>
    <row r="50" spans="1:11" s="57" customFormat="1" x14ac:dyDescent="0.15">
      <c r="A50" s="60" t="s">
        <v>41</v>
      </c>
      <c r="B50" s="66">
        <v>5451.16</v>
      </c>
      <c r="C50" s="69">
        <v>5451.16</v>
      </c>
      <c r="D50" s="69">
        <v>0</v>
      </c>
      <c r="E50" s="70">
        <v>0</v>
      </c>
      <c r="F50" s="50"/>
      <c r="G50" s="78"/>
      <c r="H50" s="78"/>
      <c r="I50" s="78"/>
      <c r="J50" s="78"/>
      <c r="K50" s="50"/>
    </row>
    <row r="51" spans="1:11" s="57" customFormat="1" x14ac:dyDescent="0.15">
      <c r="A51" s="60" t="s">
        <v>42</v>
      </c>
      <c r="B51" s="66">
        <v>0</v>
      </c>
      <c r="C51" s="69">
        <v>0</v>
      </c>
      <c r="D51" s="69">
        <v>0</v>
      </c>
      <c r="E51" s="70">
        <v>0</v>
      </c>
      <c r="F51" s="50"/>
      <c r="G51" s="78"/>
      <c r="H51" s="78"/>
      <c r="I51" s="78"/>
      <c r="J51" s="78"/>
      <c r="K51" s="50"/>
    </row>
    <row r="52" spans="1:11" s="57" customFormat="1" x14ac:dyDescent="0.15">
      <c r="A52" s="60" t="s">
        <v>55</v>
      </c>
      <c r="B52" s="66">
        <v>0</v>
      </c>
      <c r="C52" s="69">
        <v>0</v>
      </c>
      <c r="D52" s="69">
        <v>0</v>
      </c>
      <c r="E52" s="70">
        <v>0</v>
      </c>
      <c r="F52" s="50"/>
      <c r="G52" s="78"/>
      <c r="H52" s="78"/>
      <c r="I52" s="78"/>
      <c r="J52" s="78"/>
      <c r="K52" s="50"/>
    </row>
    <row r="53" spans="1:11" s="57" customFormat="1" ht="38.25" customHeight="1" x14ac:dyDescent="0.15">
      <c r="A53" s="61" t="s">
        <v>48</v>
      </c>
      <c r="B53" s="66">
        <v>765279.04</v>
      </c>
      <c r="C53" s="69">
        <v>690498.04</v>
      </c>
      <c r="D53" s="69">
        <v>73958</v>
      </c>
      <c r="E53" s="70">
        <v>823</v>
      </c>
      <c r="F53" s="50"/>
      <c r="G53" s="78"/>
      <c r="H53" s="78"/>
      <c r="I53" s="78"/>
      <c r="J53" s="78"/>
      <c r="K53" s="50"/>
    </row>
    <row r="54" spans="1:11" s="57" customFormat="1" x14ac:dyDescent="0.15">
      <c r="A54" s="60" t="s">
        <v>45</v>
      </c>
      <c r="B54" s="66">
        <v>765279.04</v>
      </c>
      <c r="C54" s="69">
        <v>690498.04</v>
      </c>
      <c r="D54" s="69">
        <v>73958</v>
      </c>
      <c r="E54" s="70">
        <v>823</v>
      </c>
      <c r="F54" s="50"/>
      <c r="G54" s="78"/>
      <c r="H54" s="78"/>
      <c r="I54" s="78"/>
      <c r="J54" s="78"/>
      <c r="K54" s="50"/>
    </row>
    <row r="55" spans="1:11" s="57" customFormat="1" x14ac:dyDescent="0.15">
      <c r="A55" s="60" t="s">
        <v>41</v>
      </c>
      <c r="B55" s="66">
        <v>742717.04</v>
      </c>
      <c r="C55" s="69">
        <v>670589.04</v>
      </c>
      <c r="D55" s="69">
        <v>71305</v>
      </c>
      <c r="E55" s="70">
        <v>823</v>
      </c>
      <c r="F55" s="50"/>
      <c r="G55" s="78"/>
      <c r="H55" s="78"/>
      <c r="I55" s="78"/>
      <c r="J55" s="78"/>
      <c r="K55" s="50"/>
    </row>
    <row r="56" spans="1:11" s="57" customFormat="1" x14ac:dyDescent="0.15">
      <c r="A56" s="60" t="s">
        <v>42</v>
      </c>
      <c r="B56" s="66">
        <v>19909</v>
      </c>
      <c r="C56" s="69">
        <v>19909</v>
      </c>
      <c r="D56" s="69">
        <v>0</v>
      </c>
      <c r="E56" s="70">
        <v>0</v>
      </c>
      <c r="F56" s="50"/>
      <c r="G56" s="78"/>
      <c r="H56" s="78"/>
      <c r="I56" s="78"/>
      <c r="J56" s="78"/>
      <c r="K56" s="50"/>
    </row>
    <row r="57" spans="1:11" s="57" customFormat="1" x14ac:dyDescent="0.15">
      <c r="A57" s="60" t="s">
        <v>55</v>
      </c>
      <c r="B57" s="66">
        <v>2653</v>
      </c>
      <c r="C57" s="69">
        <v>0</v>
      </c>
      <c r="D57" s="69">
        <v>2653</v>
      </c>
      <c r="E57" s="70">
        <v>0</v>
      </c>
      <c r="F57" s="50"/>
      <c r="G57" s="78"/>
      <c r="H57" s="78"/>
      <c r="I57" s="78"/>
      <c r="J57" s="78"/>
      <c r="K57" s="50"/>
    </row>
    <row r="58" spans="1:11" s="57" customFormat="1" ht="15" customHeight="1" x14ac:dyDescent="0.15">
      <c r="A58" s="61" t="s">
        <v>58</v>
      </c>
      <c r="B58" s="66">
        <v>0</v>
      </c>
      <c r="C58" s="69">
        <v>0</v>
      </c>
      <c r="D58" s="69">
        <v>0</v>
      </c>
      <c r="E58" s="70">
        <v>0</v>
      </c>
      <c r="F58" s="50"/>
      <c r="G58" s="78"/>
      <c r="H58" s="78"/>
      <c r="I58" s="78"/>
      <c r="J58" s="78"/>
      <c r="K58" s="50"/>
    </row>
    <row r="59" spans="1:11" s="57" customFormat="1" ht="37.5" customHeight="1" thickBot="1" x14ac:dyDescent="0.2">
      <c r="A59" s="62" t="s">
        <v>61</v>
      </c>
      <c r="B59" s="71">
        <v>765279.04</v>
      </c>
      <c r="C59" s="72">
        <v>690498.04</v>
      </c>
      <c r="D59" s="72">
        <v>73958</v>
      </c>
      <c r="E59" s="73">
        <v>823</v>
      </c>
      <c r="F59" s="50"/>
      <c r="G59" s="78"/>
      <c r="H59" s="78"/>
      <c r="I59" s="78"/>
      <c r="J59" s="78"/>
      <c r="K59" s="50"/>
    </row>
    <row r="60" spans="1:11" s="57" customFormat="1" x14ac:dyDescent="0.15">
      <c r="C60" s="50"/>
      <c r="D60" s="50"/>
      <c r="E60" s="50"/>
      <c r="F60" s="50"/>
      <c r="G60" s="50"/>
      <c r="H60" s="50"/>
      <c r="I60" s="50"/>
      <c r="J60" s="50"/>
      <c r="K60" s="50"/>
    </row>
    <row r="61" spans="1:11" x14ac:dyDescent="0.15">
      <c r="B61" s="77"/>
      <c r="C61" s="77"/>
      <c r="D61" s="77"/>
      <c r="E61" s="77"/>
    </row>
    <row r="62" spans="1:11" x14ac:dyDescent="0.15">
      <c r="B62" s="77"/>
      <c r="C62" s="77"/>
      <c r="D62" s="77"/>
      <c r="E62" s="77"/>
    </row>
    <row r="63" spans="1:11" x14ac:dyDescent="0.15">
      <c r="B63" s="77"/>
      <c r="C63" s="77"/>
      <c r="D63" s="77"/>
      <c r="E63" s="77"/>
    </row>
  </sheetData>
  <mergeCells count="1">
    <mergeCell ref="A2:E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3"/>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5" x14ac:dyDescent="0.15">
      <c r="A2" s="81" t="s">
        <v>93</v>
      </c>
      <c r="B2" s="81"/>
      <c r="C2" s="81"/>
      <c r="D2" s="81"/>
      <c r="E2" s="81"/>
    </row>
    <row r="4" spans="1:5" ht="15" customHeight="1" thickBot="1" x14ac:dyDescent="0.2">
      <c r="A4" s="75"/>
      <c r="B4" s="51"/>
      <c r="C4" s="51"/>
      <c r="D4" s="51"/>
      <c r="E4" s="52" t="s">
        <v>53</v>
      </c>
    </row>
    <row r="5" spans="1:5" s="56" customFormat="1" ht="40.5" customHeight="1" thickBot="1" x14ac:dyDescent="0.2">
      <c r="A5" s="58" t="s">
        <v>40</v>
      </c>
      <c r="B5" s="53" t="s">
        <v>49</v>
      </c>
      <c r="C5" s="54" t="s">
        <v>50</v>
      </c>
      <c r="D5" s="54" t="s">
        <v>51</v>
      </c>
      <c r="E5" s="55" t="s">
        <v>52</v>
      </c>
    </row>
    <row r="6" spans="1:5" s="57" customFormat="1" ht="24.75" customHeight="1" x14ac:dyDescent="0.15">
      <c r="A6" s="59" t="s">
        <v>54</v>
      </c>
      <c r="B6" s="63">
        <v>133992480</v>
      </c>
      <c r="C6" s="64">
        <v>118994487</v>
      </c>
      <c r="D6" s="64">
        <v>8530570</v>
      </c>
      <c r="E6" s="65">
        <v>6467423</v>
      </c>
    </row>
    <row r="7" spans="1:5" s="57" customFormat="1" x14ac:dyDescent="0.15">
      <c r="A7" s="60" t="s">
        <v>43</v>
      </c>
      <c r="B7" s="66">
        <v>3936071</v>
      </c>
      <c r="C7" s="67">
        <v>3213300</v>
      </c>
      <c r="D7" s="67">
        <v>317168</v>
      </c>
      <c r="E7" s="68">
        <v>405603</v>
      </c>
    </row>
    <row r="8" spans="1:5" s="57" customFormat="1" x14ac:dyDescent="0.15">
      <c r="A8" s="60" t="s">
        <v>41</v>
      </c>
      <c r="B8" s="66">
        <v>3766503</v>
      </c>
      <c r="C8" s="67">
        <v>3099057</v>
      </c>
      <c r="D8" s="67">
        <v>269890</v>
      </c>
      <c r="E8" s="68">
        <v>397556</v>
      </c>
    </row>
    <row r="9" spans="1:5" s="57" customFormat="1" x14ac:dyDescent="0.15">
      <c r="A9" s="60" t="s">
        <v>42</v>
      </c>
      <c r="B9" s="66">
        <v>114243</v>
      </c>
      <c r="C9" s="67">
        <v>114243</v>
      </c>
      <c r="D9" s="67">
        <v>0</v>
      </c>
      <c r="E9" s="68">
        <v>0</v>
      </c>
    </row>
    <row r="10" spans="1:5" s="57" customFormat="1" x14ac:dyDescent="0.15">
      <c r="A10" s="60" t="s">
        <v>55</v>
      </c>
      <c r="B10" s="66">
        <v>55325</v>
      </c>
      <c r="C10" s="67">
        <v>0</v>
      </c>
      <c r="D10" s="67">
        <v>47278</v>
      </c>
      <c r="E10" s="68">
        <v>8047</v>
      </c>
    </row>
    <row r="11" spans="1:5" s="57" customFormat="1" x14ac:dyDescent="0.15">
      <c r="A11" s="60" t="s">
        <v>44</v>
      </c>
      <c r="B11" s="66">
        <v>130056409</v>
      </c>
      <c r="C11" s="67">
        <v>115781187</v>
      </c>
      <c r="D11" s="67">
        <v>8213402</v>
      </c>
      <c r="E11" s="68">
        <v>6061820</v>
      </c>
    </row>
    <row r="12" spans="1:5" s="57" customFormat="1" x14ac:dyDescent="0.15">
      <c r="A12" s="60" t="s">
        <v>41</v>
      </c>
      <c r="B12" s="66">
        <v>43056825</v>
      </c>
      <c r="C12" s="67">
        <v>38525909</v>
      </c>
      <c r="D12" s="67">
        <v>3792987</v>
      </c>
      <c r="E12" s="68">
        <v>737929</v>
      </c>
    </row>
    <row r="13" spans="1:5" s="57" customFormat="1" ht="12.75" customHeight="1" x14ac:dyDescent="0.15">
      <c r="A13" s="60" t="s">
        <v>42</v>
      </c>
      <c r="B13" s="66">
        <v>1956673</v>
      </c>
      <c r="C13" s="67">
        <v>1909873</v>
      </c>
      <c r="D13" s="67">
        <v>44156</v>
      </c>
      <c r="E13" s="68">
        <v>2644</v>
      </c>
    </row>
    <row r="14" spans="1:5" s="57" customFormat="1" ht="12.75" customHeight="1" x14ac:dyDescent="0.15">
      <c r="A14" s="60" t="s">
        <v>55</v>
      </c>
      <c r="B14" s="66">
        <v>85042911</v>
      </c>
      <c r="C14" s="67">
        <v>75345405</v>
      </c>
      <c r="D14" s="67">
        <v>4376259</v>
      </c>
      <c r="E14" s="68">
        <v>5321247</v>
      </c>
    </row>
    <row r="15" spans="1:5" s="57" customFormat="1" ht="24.75" customHeight="1" x14ac:dyDescent="0.15">
      <c r="A15" s="61" t="s">
        <v>56</v>
      </c>
      <c r="B15" s="66">
        <v>19213628</v>
      </c>
      <c r="C15" s="67">
        <v>17711959</v>
      </c>
      <c r="D15" s="67">
        <v>977121</v>
      </c>
      <c r="E15" s="68">
        <v>524548</v>
      </c>
    </row>
    <row r="16" spans="1:5" s="57" customFormat="1" x14ac:dyDescent="0.15">
      <c r="A16" s="60" t="s">
        <v>43</v>
      </c>
      <c r="B16" s="66">
        <v>197675</v>
      </c>
      <c r="C16" s="67">
        <v>132712</v>
      </c>
      <c r="D16" s="67">
        <v>31798</v>
      </c>
      <c r="E16" s="68">
        <v>33165</v>
      </c>
    </row>
    <row r="17" spans="1:5" s="57" customFormat="1" x14ac:dyDescent="0.15">
      <c r="A17" s="60" t="s">
        <v>41</v>
      </c>
      <c r="B17" s="66">
        <v>143833</v>
      </c>
      <c r="C17" s="67">
        <v>116015</v>
      </c>
      <c r="D17" s="67">
        <v>9660</v>
      </c>
      <c r="E17" s="68">
        <v>18158</v>
      </c>
    </row>
    <row r="18" spans="1:5" s="57" customFormat="1" ht="12.75" customHeight="1" x14ac:dyDescent="0.15">
      <c r="A18" s="60" t="s">
        <v>42</v>
      </c>
      <c r="B18" s="66">
        <v>38835</v>
      </c>
      <c r="C18" s="67">
        <v>16697</v>
      </c>
      <c r="D18" s="67">
        <v>22138</v>
      </c>
      <c r="E18" s="68">
        <v>0</v>
      </c>
    </row>
    <row r="19" spans="1:5" s="57" customFormat="1" x14ac:dyDescent="0.15">
      <c r="A19" s="60" t="s">
        <v>55</v>
      </c>
      <c r="B19" s="66">
        <v>15007</v>
      </c>
      <c r="C19" s="67">
        <v>0</v>
      </c>
      <c r="D19" s="67">
        <v>0</v>
      </c>
      <c r="E19" s="68">
        <v>15007</v>
      </c>
    </row>
    <row r="20" spans="1:5" s="57" customFormat="1" x14ac:dyDescent="0.15">
      <c r="A20" s="60" t="s">
        <v>44</v>
      </c>
      <c r="B20" s="66">
        <v>19015953</v>
      </c>
      <c r="C20" s="67">
        <v>17579247</v>
      </c>
      <c r="D20" s="67">
        <v>945323</v>
      </c>
      <c r="E20" s="68">
        <v>491383</v>
      </c>
    </row>
    <row r="21" spans="1:5" s="57" customFormat="1" x14ac:dyDescent="0.15">
      <c r="A21" s="60" t="s">
        <v>41</v>
      </c>
      <c r="B21" s="66">
        <v>3316207</v>
      </c>
      <c r="C21" s="67">
        <v>3060963</v>
      </c>
      <c r="D21" s="67">
        <v>192038</v>
      </c>
      <c r="E21" s="68">
        <v>63206</v>
      </c>
    </row>
    <row r="22" spans="1:5" s="57" customFormat="1" x14ac:dyDescent="0.15">
      <c r="A22" s="60" t="s">
        <v>42</v>
      </c>
      <c r="B22" s="66">
        <v>1811972</v>
      </c>
      <c r="C22" s="67">
        <v>1795404</v>
      </c>
      <c r="D22" s="67">
        <v>15514</v>
      </c>
      <c r="E22" s="68">
        <v>1054</v>
      </c>
    </row>
    <row r="23" spans="1:5" s="57" customFormat="1" ht="12.75" customHeight="1" x14ac:dyDescent="0.15">
      <c r="A23" s="60" t="s">
        <v>55</v>
      </c>
      <c r="B23" s="66">
        <v>13887774</v>
      </c>
      <c r="C23" s="67">
        <v>12722880</v>
      </c>
      <c r="D23" s="67">
        <v>737771</v>
      </c>
      <c r="E23" s="68">
        <v>427123</v>
      </c>
    </row>
    <row r="24" spans="1:5" s="57" customFormat="1" ht="24.75" customHeight="1" x14ac:dyDescent="0.15">
      <c r="A24" s="61" t="s">
        <v>57</v>
      </c>
      <c r="B24" s="66">
        <v>136683659</v>
      </c>
      <c r="C24" s="67">
        <v>121192182</v>
      </c>
      <c r="D24" s="67">
        <v>9103473</v>
      </c>
      <c r="E24" s="68">
        <v>6388004</v>
      </c>
    </row>
    <row r="25" spans="1:5" s="57" customFormat="1" x14ac:dyDescent="0.15">
      <c r="A25" s="60" t="s">
        <v>43</v>
      </c>
      <c r="B25" s="66">
        <v>3788237</v>
      </c>
      <c r="C25" s="67">
        <v>3145362</v>
      </c>
      <c r="D25" s="67">
        <v>319681</v>
      </c>
      <c r="E25" s="68">
        <v>323194</v>
      </c>
    </row>
    <row r="26" spans="1:5" s="57" customFormat="1" ht="12.75" customHeight="1" x14ac:dyDescent="0.15">
      <c r="A26" s="60" t="s">
        <v>41</v>
      </c>
      <c r="B26" s="66">
        <v>3592740</v>
      </c>
      <c r="C26" s="67">
        <v>3028374</v>
      </c>
      <c r="D26" s="67">
        <v>250287</v>
      </c>
      <c r="E26" s="68">
        <v>314079</v>
      </c>
    </row>
    <row r="27" spans="1:5" s="57" customFormat="1" x14ac:dyDescent="0.15">
      <c r="A27" s="60" t="s">
        <v>42</v>
      </c>
      <c r="B27" s="66">
        <v>139126</v>
      </c>
      <c r="C27" s="67">
        <v>116988</v>
      </c>
      <c r="D27" s="67">
        <v>22138</v>
      </c>
      <c r="E27" s="68">
        <v>0</v>
      </c>
    </row>
    <row r="28" spans="1:5" s="57" customFormat="1" ht="12.75" customHeight="1" x14ac:dyDescent="0.15">
      <c r="A28" s="60" t="s">
        <v>55</v>
      </c>
      <c r="B28" s="66">
        <v>56371</v>
      </c>
      <c r="C28" s="67">
        <v>0</v>
      </c>
      <c r="D28" s="67">
        <v>47256</v>
      </c>
      <c r="E28" s="68">
        <v>9115</v>
      </c>
    </row>
    <row r="29" spans="1:5" s="57" customFormat="1" ht="12.75" customHeight="1" x14ac:dyDescent="0.15">
      <c r="A29" s="60" t="s">
        <v>44</v>
      </c>
      <c r="B29" s="66">
        <v>132895422</v>
      </c>
      <c r="C29" s="67">
        <v>118046820</v>
      </c>
      <c r="D29" s="67">
        <v>8783792</v>
      </c>
      <c r="E29" s="68">
        <v>6064810</v>
      </c>
    </row>
    <row r="30" spans="1:5" s="57" customFormat="1" ht="12.75" customHeight="1" x14ac:dyDescent="0.15">
      <c r="A30" s="60" t="s">
        <v>41</v>
      </c>
      <c r="B30" s="66">
        <v>44187500</v>
      </c>
      <c r="C30" s="67">
        <v>39648676</v>
      </c>
      <c r="D30" s="67">
        <v>3731948</v>
      </c>
      <c r="E30" s="68">
        <v>806876</v>
      </c>
    </row>
    <row r="31" spans="1:5" s="57" customFormat="1" ht="12.75" customHeight="1" x14ac:dyDescent="0.15">
      <c r="A31" s="60" t="s">
        <v>42</v>
      </c>
      <c r="B31" s="66">
        <v>3508205</v>
      </c>
      <c r="C31" s="67">
        <v>3451930</v>
      </c>
      <c r="D31" s="67">
        <v>53590</v>
      </c>
      <c r="E31" s="68">
        <v>2685</v>
      </c>
    </row>
    <row r="32" spans="1:5" s="57" customFormat="1" x14ac:dyDescent="0.15">
      <c r="A32" s="60" t="s">
        <v>55</v>
      </c>
      <c r="B32" s="66">
        <v>85199717</v>
      </c>
      <c r="C32" s="67">
        <v>74946214</v>
      </c>
      <c r="D32" s="67">
        <v>4998254</v>
      </c>
      <c r="E32" s="68">
        <v>5255249</v>
      </c>
    </row>
    <row r="33" spans="1:5" s="57" customFormat="1" ht="37.5" customHeight="1" x14ac:dyDescent="0.15">
      <c r="A33" s="61" t="s">
        <v>59</v>
      </c>
      <c r="B33" s="66">
        <v>765279</v>
      </c>
      <c r="C33" s="67">
        <v>690498</v>
      </c>
      <c r="D33" s="67">
        <v>5713</v>
      </c>
      <c r="E33" s="68">
        <v>69068</v>
      </c>
    </row>
    <row r="34" spans="1:5" s="57" customFormat="1" x14ac:dyDescent="0.15">
      <c r="A34" s="60" t="s">
        <v>45</v>
      </c>
      <c r="B34" s="66">
        <v>765279</v>
      </c>
      <c r="C34" s="67">
        <v>690498</v>
      </c>
      <c r="D34" s="67">
        <v>5713</v>
      </c>
      <c r="E34" s="68">
        <v>69068</v>
      </c>
    </row>
    <row r="35" spans="1:5" s="57" customFormat="1" ht="12.75" customHeight="1" x14ac:dyDescent="0.15">
      <c r="A35" s="60" t="s">
        <v>41</v>
      </c>
      <c r="B35" s="66">
        <v>742717</v>
      </c>
      <c r="C35" s="67">
        <v>670589</v>
      </c>
      <c r="D35" s="67">
        <v>3060</v>
      </c>
      <c r="E35" s="68">
        <v>69068</v>
      </c>
    </row>
    <row r="36" spans="1:5" s="57" customFormat="1" x14ac:dyDescent="0.15">
      <c r="A36" s="60" t="s">
        <v>42</v>
      </c>
      <c r="B36" s="66">
        <v>19909</v>
      </c>
      <c r="C36" s="67">
        <v>19909</v>
      </c>
      <c r="D36" s="67">
        <v>0</v>
      </c>
      <c r="E36" s="68">
        <v>0</v>
      </c>
    </row>
    <row r="37" spans="1:5" s="57" customFormat="1" ht="12.75" customHeight="1" x14ac:dyDescent="0.15">
      <c r="A37" s="60" t="s">
        <v>55</v>
      </c>
      <c r="B37" s="66">
        <v>2653</v>
      </c>
      <c r="C37" s="67">
        <v>0</v>
      </c>
      <c r="D37" s="67">
        <v>2653</v>
      </c>
      <c r="E37" s="68">
        <v>0</v>
      </c>
    </row>
    <row r="38" spans="1:5" s="57" customFormat="1" ht="24.75" customHeight="1" x14ac:dyDescent="0.15">
      <c r="A38" s="61" t="s">
        <v>60</v>
      </c>
      <c r="B38" s="66">
        <v>2190</v>
      </c>
      <c r="C38" s="67">
        <v>930</v>
      </c>
      <c r="D38" s="67">
        <v>1260</v>
      </c>
      <c r="E38" s="68">
        <v>0</v>
      </c>
    </row>
    <row r="39" spans="1:5" s="57" customFormat="1" x14ac:dyDescent="0.15">
      <c r="A39" s="60" t="s">
        <v>45</v>
      </c>
      <c r="B39" s="66">
        <v>2190</v>
      </c>
      <c r="C39" s="67">
        <v>930</v>
      </c>
      <c r="D39" s="67">
        <v>1260</v>
      </c>
      <c r="E39" s="68">
        <v>0</v>
      </c>
    </row>
    <row r="40" spans="1:5" s="57" customFormat="1" x14ac:dyDescent="0.15">
      <c r="A40" s="60" t="s">
        <v>41</v>
      </c>
      <c r="B40" s="66">
        <v>2190</v>
      </c>
      <c r="C40" s="67">
        <v>930</v>
      </c>
      <c r="D40" s="67">
        <v>1260</v>
      </c>
      <c r="E40" s="68">
        <v>0</v>
      </c>
    </row>
    <row r="41" spans="1:5" s="57" customFormat="1" x14ac:dyDescent="0.15">
      <c r="A41" s="60" t="s">
        <v>42</v>
      </c>
      <c r="B41" s="66">
        <v>0</v>
      </c>
      <c r="C41" s="67">
        <v>0</v>
      </c>
      <c r="D41" s="67">
        <v>0</v>
      </c>
      <c r="E41" s="68">
        <v>0</v>
      </c>
    </row>
    <row r="42" spans="1:5" s="57" customFormat="1" x14ac:dyDescent="0.15">
      <c r="A42" s="60" t="s">
        <v>55</v>
      </c>
      <c r="B42" s="66">
        <v>0</v>
      </c>
      <c r="C42" s="67">
        <v>0</v>
      </c>
      <c r="D42" s="67">
        <v>0</v>
      </c>
      <c r="E42" s="68">
        <v>0</v>
      </c>
    </row>
    <row r="43" spans="1:5" s="57" customFormat="1" ht="37.5" customHeight="1" x14ac:dyDescent="0.15">
      <c r="A43" s="61" t="s">
        <v>46</v>
      </c>
      <c r="B43" s="66">
        <v>2190</v>
      </c>
      <c r="C43" s="67">
        <v>930</v>
      </c>
      <c r="D43" s="67">
        <v>1260</v>
      </c>
      <c r="E43" s="68">
        <v>0</v>
      </c>
    </row>
    <row r="44" spans="1:5" s="57" customFormat="1" x14ac:dyDescent="0.15">
      <c r="A44" s="60" t="s">
        <v>45</v>
      </c>
      <c r="B44" s="66">
        <v>2190</v>
      </c>
      <c r="C44" s="67">
        <v>930</v>
      </c>
      <c r="D44" s="67">
        <v>1260</v>
      </c>
      <c r="E44" s="68">
        <v>0</v>
      </c>
    </row>
    <row r="45" spans="1:5" s="57" customFormat="1" x14ac:dyDescent="0.15">
      <c r="A45" s="60" t="s">
        <v>41</v>
      </c>
      <c r="B45" s="66">
        <v>2190</v>
      </c>
      <c r="C45" s="67">
        <v>930</v>
      </c>
      <c r="D45" s="67">
        <v>1260</v>
      </c>
      <c r="E45" s="68">
        <v>0</v>
      </c>
    </row>
    <row r="46" spans="1:5" s="57" customFormat="1" x14ac:dyDescent="0.15">
      <c r="A46" s="60" t="s">
        <v>42</v>
      </c>
      <c r="B46" s="66">
        <v>0</v>
      </c>
      <c r="C46" s="67">
        <v>0</v>
      </c>
      <c r="D46" s="67">
        <v>0</v>
      </c>
      <c r="E46" s="68">
        <v>0</v>
      </c>
    </row>
    <row r="47" spans="1:5" s="57" customFormat="1" x14ac:dyDescent="0.15">
      <c r="A47" s="60" t="s">
        <v>55</v>
      </c>
      <c r="B47" s="66">
        <v>0</v>
      </c>
      <c r="C47" s="67">
        <v>0</v>
      </c>
      <c r="D47" s="67">
        <v>0</v>
      </c>
      <c r="E47" s="68">
        <v>0</v>
      </c>
    </row>
    <row r="48" spans="1:5" s="57" customFormat="1" ht="33.75" x14ac:dyDescent="0.15">
      <c r="A48" s="61" t="s">
        <v>47</v>
      </c>
      <c r="B48" s="66">
        <v>27190</v>
      </c>
      <c r="C48" s="67">
        <v>27190</v>
      </c>
      <c r="D48" s="67">
        <v>0</v>
      </c>
      <c r="E48" s="68">
        <v>0</v>
      </c>
    </row>
    <row r="49" spans="1:11" s="57" customFormat="1" x14ac:dyDescent="0.15">
      <c r="A49" s="60" t="s">
        <v>45</v>
      </c>
      <c r="B49" s="66">
        <v>27190</v>
      </c>
      <c r="C49" s="67">
        <v>27190</v>
      </c>
      <c r="D49" s="67">
        <v>0</v>
      </c>
      <c r="E49" s="68">
        <v>0</v>
      </c>
      <c r="F49" s="50"/>
      <c r="G49" s="50"/>
      <c r="H49" s="50"/>
      <c r="I49" s="50"/>
      <c r="J49" s="50"/>
      <c r="K49" s="50"/>
    </row>
    <row r="50" spans="1:11" s="57" customFormat="1" x14ac:dyDescent="0.15">
      <c r="A50" s="60" t="s">
        <v>41</v>
      </c>
      <c r="B50" s="66">
        <v>27190</v>
      </c>
      <c r="C50" s="67">
        <v>27190</v>
      </c>
      <c r="D50" s="67">
        <v>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738089</v>
      </c>
      <c r="C53" s="67">
        <v>663308</v>
      </c>
      <c r="D53" s="67">
        <v>5713</v>
      </c>
      <c r="E53" s="68">
        <v>69068</v>
      </c>
      <c r="F53" s="50"/>
      <c r="G53" s="50"/>
      <c r="H53" s="50"/>
      <c r="I53" s="50"/>
      <c r="J53" s="50"/>
      <c r="K53" s="50"/>
    </row>
    <row r="54" spans="1:11" s="57" customFormat="1" x14ac:dyDescent="0.15">
      <c r="A54" s="60" t="s">
        <v>45</v>
      </c>
      <c r="B54" s="66">
        <v>738089</v>
      </c>
      <c r="C54" s="67">
        <v>663308</v>
      </c>
      <c r="D54" s="67">
        <v>5713</v>
      </c>
      <c r="E54" s="68">
        <v>69068</v>
      </c>
      <c r="F54" s="50"/>
      <c r="G54" s="50"/>
      <c r="H54" s="50"/>
      <c r="I54" s="50"/>
      <c r="J54" s="50"/>
      <c r="K54" s="50"/>
    </row>
    <row r="55" spans="1:11" s="57" customFormat="1" x14ac:dyDescent="0.15">
      <c r="A55" s="60" t="s">
        <v>41</v>
      </c>
      <c r="B55" s="66">
        <v>715527</v>
      </c>
      <c r="C55" s="67">
        <v>643399</v>
      </c>
      <c r="D55" s="67">
        <v>3060</v>
      </c>
      <c r="E55" s="68">
        <v>69068</v>
      </c>
      <c r="F55" s="50"/>
      <c r="G55" s="50"/>
      <c r="H55" s="50"/>
      <c r="I55" s="50"/>
      <c r="J55" s="50"/>
      <c r="K55" s="50"/>
    </row>
    <row r="56" spans="1:11" s="57" customFormat="1" x14ac:dyDescent="0.15">
      <c r="A56" s="60" t="s">
        <v>42</v>
      </c>
      <c r="B56" s="66">
        <v>19909</v>
      </c>
      <c r="C56" s="67">
        <v>19909</v>
      </c>
      <c r="D56" s="67">
        <v>0</v>
      </c>
      <c r="E56" s="68">
        <v>0</v>
      </c>
      <c r="F56" s="50"/>
      <c r="G56" s="50"/>
      <c r="H56" s="50"/>
      <c r="I56" s="50"/>
      <c r="J56" s="50"/>
      <c r="K56" s="50"/>
    </row>
    <row r="57" spans="1:11" s="57" customFormat="1" x14ac:dyDescent="0.15">
      <c r="A57" s="60" t="s">
        <v>55</v>
      </c>
      <c r="B57" s="66">
        <v>2653</v>
      </c>
      <c r="C57" s="67">
        <v>0</v>
      </c>
      <c r="D57" s="67">
        <v>2653</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738089</v>
      </c>
      <c r="C59" s="79">
        <v>663308</v>
      </c>
      <c r="D59" s="79">
        <v>5713</v>
      </c>
      <c r="E59" s="80">
        <v>69068</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row r="63" spans="1:11" x14ac:dyDescent="0.15">
      <c r="B63" s="77"/>
      <c r="C63" s="77"/>
      <c r="D63" s="77"/>
      <c r="E63" s="77"/>
    </row>
  </sheetData>
  <mergeCells count="1">
    <mergeCell ref="A2:E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94</v>
      </c>
      <c r="B2" s="81"/>
      <c r="C2" s="81"/>
      <c r="D2" s="81"/>
      <c r="E2" s="81"/>
    </row>
    <row r="4" spans="1:10" ht="15" customHeight="1" thickBot="1" x14ac:dyDescent="0.2">
      <c r="A4" s="75"/>
      <c r="B4" s="51"/>
      <c r="C4" s="51"/>
      <c r="D4" s="51"/>
      <c r="E4" s="52" t="s">
        <v>53</v>
      </c>
    </row>
    <row r="5" spans="1:10" s="56" customFormat="1" ht="40.5" customHeight="1" thickBot="1" x14ac:dyDescent="0.2">
      <c r="A5" s="58" t="s">
        <v>69</v>
      </c>
      <c r="B5" s="53" t="s">
        <v>49</v>
      </c>
      <c r="C5" s="54" t="s">
        <v>50</v>
      </c>
      <c r="D5" s="54" t="s">
        <v>51</v>
      </c>
      <c r="E5" s="55" t="s">
        <v>52</v>
      </c>
    </row>
    <row r="6" spans="1:10" s="57" customFormat="1" ht="24.75" customHeight="1" x14ac:dyDescent="0.15">
      <c r="A6" s="59" t="s">
        <v>54</v>
      </c>
      <c r="B6" s="63">
        <v>136683659.88</v>
      </c>
      <c r="C6" s="64">
        <v>121192182</v>
      </c>
      <c r="D6" s="64">
        <v>9103473</v>
      </c>
      <c r="E6" s="65">
        <v>6388004.8800000008</v>
      </c>
      <c r="G6" s="76"/>
      <c r="H6" s="76"/>
      <c r="I6" s="76"/>
      <c r="J6" s="76"/>
    </row>
    <row r="7" spans="1:10" s="57" customFormat="1" x14ac:dyDescent="0.15">
      <c r="A7" s="60" t="s">
        <v>43</v>
      </c>
      <c r="B7" s="66">
        <v>3788237.13</v>
      </c>
      <c r="C7" s="67">
        <v>3145362</v>
      </c>
      <c r="D7" s="67">
        <v>319681</v>
      </c>
      <c r="E7" s="68">
        <v>323194.13</v>
      </c>
    </row>
    <row r="8" spans="1:10" s="57" customFormat="1" x14ac:dyDescent="0.15">
      <c r="A8" s="60" t="s">
        <v>41</v>
      </c>
      <c r="B8" s="66">
        <v>3592740.0300000003</v>
      </c>
      <c r="C8" s="67">
        <v>3028374</v>
      </c>
      <c r="D8" s="67">
        <v>250287</v>
      </c>
      <c r="E8" s="68">
        <v>314079.03000000003</v>
      </c>
    </row>
    <row r="9" spans="1:10" s="57" customFormat="1" x14ac:dyDescent="0.15">
      <c r="A9" s="60" t="s">
        <v>42</v>
      </c>
      <c r="B9" s="66">
        <v>139126</v>
      </c>
      <c r="C9" s="67">
        <v>116988</v>
      </c>
      <c r="D9" s="67">
        <v>22138</v>
      </c>
      <c r="E9" s="68">
        <v>0</v>
      </c>
    </row>
    <row r="10" spans="1:10" s="57" customFormat="1" x14ac:dyDescent="0.15">
      <c r="A10" s="60" t="s">
        <v>55</v>
      </c>
      <c r="B10" s="66">
        <v>56371.1</v>
      </c>
      <c r="C10" s="67">
        <v>0</v>
      </c>
      <c r="D10" s="67">
        <v>47256</v>
      </c>
      <c r="E10" s="68">
        <v>9115.1</v>
      </c>
    </row>
    <row r="11" spans="1:10" s="57" customFormat="1" x14ac:dyDescent="0.15">
      <c r="A11" s="60" t="s">
        <v>44</v>
      </c>
      <c r="B11" s="66">
        <v>132895422.75</v>
      </c>
      <c r="C11" s="67">
        <v>118046820</v>
      </c>
      <c r="D11" s="67">
        <v>8783792</v>
      </c>
      <c r="E11" s="68">
        <v>6064810.75</v>
      </c>
    </row>
    <row r="12" spans="1:10" s="57" customFormat="1" x14ac:dyDescent="0.15">
      <c r="A12" s="60" t="s">
        <v>41</v>
      </c>
      <c r="B12" s="66">
        <v>44187500.329999998</v>
      </c>
      <c r="C12" s="67">
        <v>39648676</v>
      </c>
      <c r="D12" s="67">
        <v>3731948</v>
      </c>
      <c r="E12" s="68">
        <v>806876.33</v>
      </c>
    </row>
    <row r="13" spans="1:10" s="57" customFormat="1" ht="12.75" customHeight="1" x14ac:dyDescent="0.15">
      <c r="A13" s="60" t="s">
        <v>42</v>
      </c>
      <c r="B13" s="66">
        <v>3508205</v>
      </c>
      <c r="C13" s="67">
        <v>3451930</v>
      </c>
      <c r="D13" s="67">
        <v>53590</v>
      </c>
      <c r="E13" s="68">
        <v>2685</v>
      </c>
    </row>
    <row r="14" spans="1:10" s="57" customFormat="1" ht="12.75" customHeight="1" x14ac:dyDescent="0.15">
      <c r="A14" s="60" t="s">
        <v>55</v>
      </c>
      <c r="B14" s="66">
        <v>85199717.420000002</v>
      </c>
      <c r="C14" s="67">
        <v>74946214</v>
      </c>
      <c r="D14" s="67">
        <v>4998254</v>
      </c>
      <c r="E14" s="68">
        <v>5255249.42</v>
      </c>
    </row>
    <row r="15" spans="1:10" s="57" customFormat="1" ht="24.75" customHeight="1" x14ac:dyDescent="0.15">
      <c r="A15" s="61" t="s">
        <v>56</v>
      </c>
      <c r="B15" s="66">
        <v>9678560</v>
      </c>
      <c r="C15" s="67">
        <v>8867653</v>
      </c>
      <c r="D15" s="67">
        <v>594939</v>
      </c>
      <c r="E15" s="68">
        <v>215968</v>
      </c>
    </row>
    <row r="16" spans="1:10" s="57" customFormat="1" x14ac:dyDescent="0.15">
      <c r="A16" s="60" t="s">
        <v>43</v>
      </c>
      <c r="B16" s="66">
        <v>1065474</v>
      </c>
      <c r="C16" s="67">
        <v>1030281</v>
      </c>
      <c r="D16" s="67">
        <v>5664</v>
      </c>
      <c r="E16" s="68">
        <v>29529</v>
      </c>
    </row>
    <row r="17" spans="1:5" s="57" customFormat="1" x14ac:dyDescent="0.15">
      <c r="A17" s="60" t="s">
        <v>41</v>
      </c>
      <c r="B17" s="66">
        <v>151404</v>
      </c>
      <c r="C17" s="67">
        <v>128465</v>
      </c>
      <c r="D17" s="67">
        <v>5664</v>
      </c>
      <c r="E17" s="68">
        <v>17275</v>
      </c>
    </row>
    <row r="18" spans="1:5" s="57" customFormat="1" ht="12.75" customHeight="1" x14ac:dyDescent="0.15">
      <c r="A18" s="60" t="s">
        <v>42</v>
      </c>
      <c r="B18" s="66">
        <v>901816</v>
      </c>
      <c r="C18" s="67">
        <v>901816</v>
      </c>
      <c r="D18" s="67">
        <v>0</v>
      </c>
      <c r="E18" s="68">
        <v>0</v>
      </c>
    </row>
    <row r="19" spans="1:5" s="57" customFormat="1" x14ac:dyDescent="0.15">
      <c r="A19" s="60" t="s">
        <v>55</v>
      </c>
      <c r="B19" s="66">
        <v>12254</v>
      </c>
      <c r="C19" s="67">
        <v>0</v>
      </c>
      <c r="D19" s="67">
        <v>0</v>
      </c>
      <c r="E19" s="68">
        <v>12254</v>
      </c>
    </row>
    <row r="20" spans="1:5" s="57" customFormat="1" x14ac:dyDescent="0.15">
      <c r="A20" s="60" t="s">
        <v>44</v>
      </c>
      <c r="B20" s="66">
        <v>8613086</v>
      </c>
      <c r="C20" s="67">
        <v>7837372</v>
      </c>
      <c r="D20" s="67">
        <v>589275</v>
      </c>
      <c r="E20" s="68">
        <v>186439</v>
      </c>
    </row>
    <row r="21" spans="1:5" s="57" customFormat="1" x14ac:dyDescent="0.15">
      <c r="A21" s="60" t="s">
        <v>41</v>
      </c>
      <c r="B21" s="66">
        <v>1421565</v>
      </c>
      <c r="C21" s="67">
        <v>1208662</v>
      </c>
      <c r="D21" s="67">
        <v>207258</v>
      </c>
      <c r="E21" s="68">
        <v>5645</v>
      </c>
    </row>
    <row r="22" spans="1:5" s="57" customFormat="1" x14ac:dyDescent="0.15">
      <c r="A22" s="60" t="s">
        <v>42</v>
      </c>
      <c r="B22" s="66">
        <v>836302</v>
      </c>
      <c r="C22" s="67">
        <v>831179</v>
      </c>
      <c r="D22" s="67">
        <v>4078</v>
      </c>
      <c r="E22" s="68">
        <v>1045</v>
      </c>
    </row>
    <row r="23" spans="1:5" s="57" customFormat="1" ht="12.75" customHeight="1" x14ac:dyDescent="0.15">
      <c r="A23" s="60" t="s">
        <v>55</v>
      </c>
      <c r="B23" s="66">
        <v>6355219</v>
      </c>
      <c r="C23" s="67">
        <v>5797531</v>
      </c>
      <c r="D23" s="67">
        <v>377939</v>
      </c>
      <c r="E23" s="68">
        <v>179749</v>
      </c>
    </row>
    <row r="24" spans="1:5" s="57" customFormat="1" ht="24.75" customHeight="1" x14ac:dyDescent="0.15">
      <c r="A24" s="61" t="s">
        <v>57</v>
      </c>
      <c r="B24" s="66">
        <v>134249062.66</v>
      </c>
      <c r="C24" s="67">
        <v>118713678</v>
      </c>
      <c r="D24" s="67">
        <v>9120145</v>
      </c>
      <c r="E24" s="68">
        <v>6415239.6600000001</v>
      </c>
    </row>
    <row r="25" spans="1:5" s="57" customFormat="1" x14ac:dyDescent="0.15">
      <c r="A25" s="60" t="s">
        <v>43</v>
      </c>
      <c r="B25" s="66">
        <v>3779225.4</v>
      </c>
      <c r="C25" s="67">
        <v>3138516</v>
      </c>
      <c r="D25" s="67">
        <v>307151</v>
      </c>
      <c r="E25" s="68">
        <v>333558.40000000002</v>
      </c>
    </row>
    <row r="26" spans="1:5" s="57" customFormat="1" ht="12.75" customHeight="1" x14ac:dyDescent="0.15">
      <c r="A26" s="60" t="s">
        <v>41</v>
      </c>
      <c r="B26" s="66">
        <v>3582726.07</v>
      </c>
      <c r="C26" s="67">
        <v>3024334</v>
      </c>
      <c r="D26" s="67">
        <v>233688</v>
      </c>
      <c r="E26" s="68">
        <v>324704.07</v>
      </c>
    </row>
    <row r="27" spans="1:5" s="57" customFormat="1" x14ac:dyDescent="0.15">
      <c r="A27" s="60" t="s">
        <v>42</v>
      </c>
      <c r="B27" s="66">
        <v>136392</v>
      </c>
      <c r="C27" s="67">
        <v>114182</v>
      </c>
      <c r="D27" s="67">
        <v>22210</v>
      </c>
      <c r="E27" s="68">
        <v>0</v>
      </c>
    </row>
    <row r="28" spans="1:5" s="57" customFormat="1" ht="12.75" customHeight="1" x14ac:dyDescent="0.15">
      <c r="A28" s="60" t="s">
        <v>55</v>
      </c>
      <c r="B28" s="66">
        <v>60107.33</v>
      </c>
      <c r="C28" s="67">
        <v>0</v>
      </c>
      <c r="D28" s="67">
        <v>51253</v>
      </c>
      <c r="E28" s="68">
        <v>8854.33</v>
      </c>
    </row>
    <row r="29" spans="1:5" s="57" customFormat="1" ht="12.75" customHeight="1" x14ac:dyDescent="0.15">
      <c r="A29" s="60" t="s">
        <v>44</v>
      </c>
      <c r="B29" s="66">
        <v>130469837.26000001</v>
      </c>
      <c r="C29" s="67">
        <v>115575162</v>
      </c>
      <c r="D29" s="67">
        <v>8812994</v>
      </c>
      <c r="E29" s="68">
        <v>6081681.2599999998</v>
      </c>
    </row>
    <row r="30" spans="1:5" s="57" customFormat="1" ht="12.75" customHeight="1" x14ac:dyDescent="0.15">
      <c r="A30" s="60" t="s">
        <v>41</v>
      </c>
      <c r="B30" s="66">
        <v>43168880.170000002</v>
      </c>
      <c r="C30" s="67">
        <v>38611054</v>
      </c>
      <c r="D30" s="67">
        <v>3772963</v>
      </c>
      <c r="E30" s="68">
        <v>784863.17</v>
      </c>
    </row>
    <row r="31" spans="1:5" s="57" customFormat="1" ht="12.75" customHeight="1" x14ac:dyDescent="0.15">
      <c r="A31" s="60" t="s">
        <v>42</v>
      </c>
      <c r="B31" s="66">
        <v>3173816</v>
      </c>
      <c r="C31" s="67">
        <v>3113855</v>
      </c>
      <c r="D31" s="67">
        <v>57172</v>
      </c>
      <c r="E31" s="68">
        <v>2789</v>
      </c>
    </row>
    <row r="32" spans="1:5" s="57" customFormat="1" x14ac:dyDescent="0.15">
      <c r="A32" s="60" t="s">
        <v>55</v>
      </c>
      <c r="B32" s="66">
        <v>84127141.090000004</v>
      </c>
      <c r="C32" s="67">
        <v>73850253</v>
      </c>
      <c r="D32" s="67">
        <v>4982859</v>
      </c>
      <c r="E32" s="68">
        <v>5294029.09</v>
      </c>
    </row>
    <row r="33" spans="1:10" s="57" customFormat="1" ht="37.5" customHeight="1" x14ac:dyDescent="0.15">
      <c r="A33" s="61" t="s">
        <v>59</v>
      </c>
      <c r="B33" s="66">
        <v>738089</v>
      </c>
      <c r="C33" s="67">
        <v>663308</v>
      </c>
      <c r="D33" s="67">
        <v>5713</v>
      </c>
      <c r="E33" s="68">
        <v>69068</v>
      </c>
      <c r="G33" s="78"/>
      <c r="H33" s="78"/>
      <c r="I33" s="78"/>
      <c r="J33" s="78"/>
    </row>
    <row r="34" spans="1:10" s="57" customFormat="1" x14ac:dyDescent="0.15">
      <c r="A34" s="60" t="s">
        <v>45</v>
      </c>
      <c r="B34" s="66">
        <v>738089</v>
      </c>
      <c r="C34" s="67">
        <v>663308</v>
      </c>
      <c r="D34" s="67">
        <v>5713</v>
      </c>
      <c r="E34" s="68">
        <v>69068</v>
      </c>
    </row>
    <row r="35" spans="1:10" s="57" customFormat="1" ht="12.75" customHeight="1" x14ac:dyDescent="0.15">
      <c r="A35" s="60" t="s">
        <v>41</v>
      </c>
      <c r="B35" s="66">
        <v>715527</v>
      </c>
      <c r="C35" s="67">
        <v>643399</v>
      </c>
      <c r="D35" s="67">
        <v>3060</v>
      </c>
      <c r="E35" s="68">
        <v>69068</v>
      </c>
    </row>
    <row r="36" spans="1:10" s="57" customFormat="1" x14ac:dyDescent="0.15">
      <c r="A36" s="60" t="s">
        <v>42</v>
      </c>
      <c r="B36" s="66">
        <v>19909</v>
      </c>
      <c r="C36" s="67">
        <v>19909</v>
      </c>
      <c r="D36" s="67">
        <v>0</v>
      </c>
      <c r="E36" s="68">
        <v>0</v>
      </c>
    </row>
    <row r="37" spans="1:10" s="57" customFormat="1" ht="12.75" customHeight="1" x14ac:dyDescent="0.15">
      <c r="A37" s="60" t="s">
        <v>55</v>
      </c>
      <c r="B37" s="66">
        <v>2653</v>
      </c>
      <c r="C37" s="67">
        <v>0</v>
      </c>
      <c r="D37" s="67">
        <v>2653</v>
      </c>
      <c r="E37" s="68">
        <v>0</v>
      </c>
    </row>
    <row r="38" spans="1:10" s="57" customFormat="1" ht="24.75" customHeight="1" x14ac:dyDescent="0.15">
      <c r="A38" s="61" t="s">
        <v>60</v>
      </c>
      <c r="B38" s="66">
        <v>6205</v>
      </c>
      <c r="C38" s="67">
        <v>6205</v>
      </c>
      <c r="D38" s="67">
        <v>0</v>
      </c>
      <c r="E38" s="68">
        <v>0</v>
      </c>
    </row>
    <row r="39" spans="1:10" s="57" customFormat="1" x14ac:dyDescent="0.15">
      <c r="A39" s="60" t="s">
        <v>45</v>
      </c>
      <c r="B39" s="66">
        <v>6205</v>
      </c>
      <c r="C39" s="67">
        <v>6205</v>
      </c>
      <c r="D39" s="67">
        <v>0</v>
      </c>
      <c r="E39" s="68">
        <v>0</v>
      </c>
    </row>
    <row r="40" spans="1:10" s="57" customFormat="1" x14ac:dyDescent="0.15">
      <c r="A40" s="60" t="s">
        <v>41</v>
      </c>
      <c r="B40" s="66">
        <v>6205</v>
      </c>
      <c r="C40" s="67">
        <v>6205</v>
      </c>
      <c r="D40" s="67">
        <v>0</v>
      </c>
      <c r="E40" s="68">
        <v>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2812</v>
      </c>
      <c r="C43" s="67">
        <v>2812</v>
      </c>
      <c r="D43" s="67">
        <v>0</v>
      </c>
      <c r="E43" s="68">
        <v>0</v>
      </c>
    </row>
    <row r="44" spans="1:10" s="57" customFormat="1" x14ac:dyDescent="0.15">
      <c r="A44" s="60" t="s">
        <v>45</v>
      </c>
      <c r="B44" s="66">
        <v>2812</v>
      </c>
      <c r="C44" s="67">
        <v>2812</v>
      </c>
      <c r="D44" s="67">
        <v>0</v>
      </c>
      <c r="E44" s="68">
        <v>0</v>
      </c>
    </row>
    <row r="45" spans="1:10" s="57" customFormat="1" x14ac:dyDescent="0.15">
      <c r="A45" s="60" t="s">
        <v>41</v>
      </c>
      <c r="B45" s="66">
        <v>2812</v>
      </c>
      <c r="C45" s="67">
        <v>2812</v>
      </c>
      <c r="D45" s="67">
        <v>0</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1283</v>
      </c>
      <c r="C48" s="67">
        <v>0</v>
      </c>
      <c r="D48" s="67">
        <v>1075</v>
      </c>
      <c r="E48" s="68">
        <v>208</v>
      </c>
    </row>
    <row r="49" spans="1:11" s="57" customFormat="1" x14ac:dyDescent="0.15">
      <c r="A49" s="60" t="s">
        <v>45</v>
      </c>
      <c r="B49" s="66">
        <v>1283</v>
      </c>
      <c r="C49" s="67">
        <v>0</v>
      </c>
      <c r="D49" s="67">
        <v>1075</v>
      </c>
      <c r="E49" s="68">
        <v>208</v>
      </c>
      <c r="F49" s="50"/>
      <c r="G49" s="50"/>
      <c r="H49" s="50"/>
      <c r="I49" s="50"/>
      <c r="J49" s="50"/>
      <c r="K49" s="50"/>
    </row>
    <row r="50" spans="1:11" s="57" customFormat="1" x14ac:dyDescent="0.15">
      <c r="A50" s="60" t="s">
        <v>41</v>
      </c>
      <c r="B50" s="66">
        <v>208</v>
      </c>
      <c r="C50" s="67">
        <v>0</v>
      </c>
      <c r="D50" s="67">
        <v>0</v>
      </c>
      <c r="E50" s="68">
        <v>208</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1075</v>
      </c>
      <c r="C52" s="67">
        <v>0</v>
      </c>
      <c r="D52" s="67">
        <v>1075</v>
      </c>
      <c r="E52" s="68">
        <v>0</v>
      </c>
      <c r="F52" s="50"/>
      <c r="G52" s="50"/>
      <c r="H52" s="50"/>
      <c r="I52" s="50"/>
      <c r="J52" s="50"/>
      <c r="K52" s="50"/>
    </row>
    <row r="53" spans="1:11" s="57" customFormat="1" ht="40.5" customHeight="1" x14ac:dyDescent="0.15">
      <c r="A53" s="61" t="s">
        <v>48</v>
      </c>
      <c r="B53" s="66">
        <v>740199</v>
      </c>
      <c r="C53" s="67">
        <v>666701</v>
      </c>
      <c r="D53" s="67">
        <v>4638</v>
      </c>
      <c r="E53" s="68">
        <v>68860</v>
      </c>
      <c r="F53" s="50"/>
      <c r="G53" s="50"/>
      <c r="H53" s="50"/>
      <c r="I53" s="50"/>
      <c r="J53" s="50"/>
      <c r="K53" s="50"/>
    </row>
    <row r="54" spans="1:11" s="57" customFormat="1" x14ac:dyDescent="0.15">
      <c r="A54" s="60" t="s">
        <v>45</v>
      </c>
      <c r="B54" s="66">
        <v>740199</v>
      </c>
      <c r="C54" s="67">
        <v>666701</v>
      </c>
      <c r="D54" s="67">
        <v>4638</v>
      </c>
      <c r="E54" s="68">
        <v>68860</v>
      </c>
      <c r="F54" s="50"/>
      <c r="G54" s="50"/>
      <c r="H54" s="50"/>
      <c r="I54" s="50"/>
      <c r="J54" s="50"/>
      <c r="K54" s="50"/>
    </row>
    <row r="55" spans="1:11" s="57" customFormat="1" x14ac:dyDescent="0.15">
      <c r="A55" s="60" t="s">
        <v>41</v>
      </c>
      <c r="B55" s="66">
        <v>718712</v>
      </c>
      <c r="C55" s="67">
        <v>646792</v>
      </c>
      <c r="D55" s="67">
        <v>3060</v>
      </c>
      <c r="E55" s="68">
        <v>68860</v>
      </c>
      <c r="F55" s="50"/>
      <c r="G55" s="50"/>
      <c r="H55" s="50"/>
      <c r="I55" s="50"/>
      <c r="J55" s="50"/>
      <c r="K55" s="50"/>
    </row>
    <row r="56" spans="1:11" s="57" customFormat="1" x14ac:dyDescent="0.15">
      <c r="A56" s="60" t="s">
        <v>42</v>
      </c>
      <c r="B56" s="66">
        <v>19909</v>
      </c>
      <c r="C56" s="67">
        <v>19909</v>
      </c>
      <c r="D56" s="67">
        <v>0</v>
      </c>
      <c r="E56" s="68">
        <v>0</v>
      </c>
      <c r="F56" s="50"/>
      <c r="G56" s="50"/>
      <c r="H56" s="50"/>
      <c r="I56" s="50"/>
      <c r="J56" s="50"/>
      <c r="K56" s="50"/>
    </row>
    <row r="57" spans="1:11" s="57" customFormat="1" x14ac:dyDescent="0.15">
      <c r="A57" s="60" t="s">
        <v>55</v>
      </c>
      <c r="B57" s="66">
        <v>1578</v>
      </c>
      <c r="C57" s="67">
        <v>0</v>
      </c>
      <c r="D57" s="67">
        <v>1578</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740199</v>
      </c>
      <c r="C59" s="79">
        <v>666701</v>
      </c>
      <c r="D59" s="79">
        <v>4638</v>
      </c>
      <c r="E59" s="80">
        <v>68860</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sheetData>
  <mergeCells count="1">
    <mergeCell ref="A2:E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95</v>
      </c>
      <c r="B2" s="81"/>
      <c r="C2" s="81"/>
      <c r="D2" s="81"/>
      <c r="E2" s="81"/>
    </row>
    <row r="4" spans="1:10" ht="15" customHeight="1" thickBot="1" x14ac:dyDescent="0.2">
      <c r="A4" s="75"/>
      <c r="B4" s="51"/>
      <c r="C4" s="51"/>
      <c r="D4" s="51"/>
      <c r="E4" s="52" t="s">
        <v>53</v>
      </c>
    </row>
    <row r="5" spans="1:10" s="56" customFormat="1" ht="40.5" customHeight="1" thickBot="1" x14ac:dyDescent="0.2">
      <c r="A5" s="58" t="s">
        <v>71</v>
      </c>
      <c r="B5" s="53" t="s">
        <v>49</v>
      </c>
      <c r="C5" s="54" t="s">
        <v>50</v>
      </c>
      <c r="D5" s="54" t="s">
        <v>51</v>
      </c>
      <c r="E5" s="55" t="s">
        <v>52</v>
      </c>
    </row>
    <row r="6" spans="1:10" s="57" customFormat="1" ht="24.75" customHeight="1" x14ac:dyDescent="0.15">
      <c r="A6" s="59" t="s">
        <v>54</v>
      </c>
      <c r="B6" s="63">
        <v>134249062.50999999</v>
      </c>
      <c r="C6" s="64">
        <v>118713678.50999999</v>
      </c>
      <c r="D6" s="64">
        <v>9120145</v>
      </c>
      <c r="E6" s="65">
        <v>6415239</v>
      </c>
      <c r="G6" s="78"/>
      <c r="H6" s="78"/>
      <c r="I6" s="78"/>
      <c r="J6" s="78"/>
    </row>
    <row r="7" spans="1:10" s="57" customFormat="1" x14ac:dyDescent="0.15">
      <c r="A7" s="60" t="s">
        <v>43</v>
      </c>
      <c r="B7" s="66">
        <v>3779225.33</v>
      </c>
      <c r="C7" s="67">
        <v>3138516.33</v>
      </c>
      <c r="D7" s="67">
        <v>307151</v>
      </c>
      <c r="E7" s="68">
        <v>333558</v>
      </c>
    </row>
    <row r="8" spans="1:10" s="57" customFormat="1" x14ac:dyDescent="0.15">
      <c r="A8" s="60" t="s">
        <v>41</v>
      </c>
      <c r="B8" s="66">
        <v>3582726.12</v>
      </c>
      <c r="C8" s="67">
        <v>3024334.12</v>
      </c>
      <c r="D8" s="67">
        <v>233688</v>
      </c>
      <c r="E8" s="68">
        <v>324704</v>
      </c>
    </row>
    <row r="9" spans="1:10" s="57" customFormat="1" x14ac:dyDescent="0.15">
      <c r="A9" s="60" t="s">
        <v>42</v>
      </c>
      <c r="B9" s="66">
        <v>136392.21000000002</v>
      </c>
      <c r="C9" s="67">
        <v>114182.21</v>
      </c>
      <c r="D9" s="67">
        <v>22210</v>
      </c>
      <c r="E9" s="68">
        <v>0</v>
      </c>
    </row>
    <row r="10" spans="1:10" s="57" customFormat="1" x14ac:dyDescent="0.15">
      <c r="A10" s="60" t="s">
        <v>55</v>
      </c>
      <c r="B10" s="66">
        <v>60107</v>
      </c>
      <c r="C10" s="67">
        <v>0</v>
      </c>
      <c r="D10" s="67">
        <v>51253</v>
      </c>
      <c r="E10" s="68">
        <v>8854</v>
      </c>
    </row>
    <row r="11" spans="1:10" s="57" customFormat="1" x14ac:dyDescent="0.15">
      <c r="A11" s="60" t="s">
        <v>44</v>
      </c>
      <c r="B11" s="66">
        <v>130469837.18000001</v>
      </c>
      <c r="C11" s="67">
        <v>115575162.18000001</v>
      </c>
      <c r="D11" s="67">
        <v>8812994</v>
      </c>
      <c r="E11" s="68">
        <v>6081681</v>
      </c>
    </row>
    <row r="12" spans="1:10" s="57" customFormat="1" x14ac:dyDescent="0.15">
      <c r="A12" s="60" t="s">
        <v>41</v>
      </c>
      <c r="B12" s="66">
        <v>43168879.57</v>
      </c>
      <c r="C12" s="67">
        <v>38611053.57</v>
      </c>
      <c r="D12" s="67">
        <v>3772963</v>
      </c>
      <c r="E12" s="68">
        <v>784863</v>
      </c>
    </row>
    <row r="13" spans="1:10" s="57" customFormat="1" ht="12.75" customHeight="1" x14ac:dyDescent="0.15">
      <c r="A13" s="60" t="s">
        <v>42</v>
      </c>
      <c r="B13" s="66">
        <v>3173816.37</v>
      </c>
      <c r="C13" s="67">
        <v>3113855.37</v>
      </c>
      <c r="D13" s="67">
        <v>57172</v>
      </c>
      <c r="E13" s="68">
        <v>2789</v>
      </c>
    </row>
    <row r="14" spans="1:10" s="57" customFormat="1" ht="12.75" customHeight="1" x14ac:dyDescent="0.15">
      <c r="A14" s="60" t="s">
        <v>55</v>
      </c>
      <c r="B14" s="66">
        <v>84127141.24000001</v>
      </c>
      <c r="C14" s="67">
        <v>73850253.24000001</v>
      </c>
      <c r="D14" s="67">
        <v>4982859</v>
      </c>
      <c r="E14" s="68">
        <v>5294029</v>
      </c>
    </row>
    <row r="15" spans="1:10" s="57" customFormat="1" ht="24.75" customHeight="1" x14ac:dyDescent="0.15">
      <c r="A15" s="61" t="s">
        <v>56</v>
      </c>
      <c r="B15" s="66">
        <v>11447275</v>
      </c>
      <c r="C15" s="67">
        <v>10421676</v>
      </c>
      <c r="D15" s="67">
        <v>727131</v>
      </c>
      <c r="E15" s="68">
        <v>298468</v>
      </c>
    </row>
    <row r="16" spans="1:10" s="57" customFormat="1" x14ac:dyDescent="0.15">
      <c r="A16" s="60" t="s">
        <v>43</v>
      </c>
      <c r="B16" s="66">
        <v>667262</v>
      </c>
      <c r="C16" s="67">
        <v>632607</v>
      </c>
      <c r="D16" s="67">
        <v>8761</v>
      </c>
      <c r="E16" s="68">
        <v>25894</v>
      </c>
    </row>
    <row r="17" spans="1:5" s="57" customFormat="1" x14ac:dyDescent="0.15">
      <c r="A17" s="60" t="s">
        <v>41</v>
      </c>
      <c r="B17" s="66">
        <v>87000</v>
      </c>
      <c r="C17" s="67">
        <v>67956</v>
      </c>
      <c r="D17" s="67">
        <v>5761</v>
      </c>
      <c r="E17" s="68">
        <v>13283</v>
      </c>
    </row>
    <row r="18" spans="1:5" s="57" customFormat="1" ht="12.75" customHeight="1" x14ac:dyDescent="0.15">
      <c r="A18" s="60" t="s">
        <v>42</v>
      </c>
      <c r="B18" s="66">
        <v>564651</v>
      </c>
      <c r="C18" s="67">
        <v>564651</v>
      </c>
      <c r="D18" s="67">
        <v>0</v>
      </c>
      <c r="E18" s="68">
        <v>0</v>
      </c>
    </row>
    <row r="19" spans="1:5" s="57" customFormat="1" x14ac:dyDescent="0.15">
      <c r="A19" s="60" t="s">
        <v>55</v>
      </c>
      <c r="B19" s="66">
        <v>15611</v>
      </c>
      <c r="C19" s="67">
        <v>0</v>
      </c>
      <c r="D19" s="67">
        <v>3000</v>
      </c>
      <c r="E19" s="68">
        <v>12611</v>
      </c>
    </row>
    <row r="20" spans="1:5" s="57" customFormat="1" x14ac:dyDescent="0.15">
      <c r="A20" s="60" t="s">
        <v>44</v>
      </c>
      <c r="B20" s="66">
        <v>10780013</v>
      </c>
      <c r="C20" s="67">
        <v>9789069</v>
      </c>
      <c r="D20" s="67">
        <v>718370</v>
      </c>
      <c r="E20" s="68">
        <v>272574</v>
      </c>
    </row>
    <row r="21" spans="1:5" s="57" customFormat="1" x14ac:dyDescent="0.15">
      <c r="A21" s="60" t="s">
        <v>41</v>
      </c>
      <c r="B21" s="66">
        <v>828786</v>
      </c>
      <c r="C21" s="67">
        <v>619575</v>
      </c>
      <c r="D21" s="67">
        <v>197432</v>
      </c>
      <c r="E21" s="68">
        <v>11779</v>
      </c>
    </row>
    <row r="22" spans="1:5" s="57" customFormat="1" x14ac:dyDescent="0.15">
      <c r="A22" s="60" t="s">
        <v>42</v>
      </c>
      <c r="B22" s="66">
        <v>852844</v>
      </c>
      <c r="C22" s="67">
        <v>843604</v>
      </c>
      <c r="D22" s="67">
        <v>7493</v>
      </c>
      <c r="E22" s="68">
        <v>1747</v>
      </c>
    </row>
    <row r="23" spans="1:5" s="57" customFormat="1" ht="12.75" customHeight="1" x14ac:dyDescent="0.15">
      <c r="A23" s="60" t="s">
        <v>55</v>
      </c>
      <c r="B23" s="66">
        <v>9098383</v>
      </c>
      <c r="C23" s="67">
        <v>8325890</v>
      </c>
      <c r="D23" s="67">
        <v>513445</v>
      </c>
      <c r="E23" s="68">
        <v>259048</v>
      </c>
    </row>
    <row r="24" spans="1:5" s="57" customFormat="1" ht="24.75" customHeight="1" x14ac:dyDescent="0.15">
      <c r="A24" s="61" t="s">
        <v>57</v>
      </c>
      <c r="B24" s="66">
        <v>137933914.92000002</v>
      </c>
      <c r="C24" s="67">
        <v>122221056.92</v>
      </c>
      <c r="D24" s="67">
        <v>9257530</v>
      </c>
      <c r="E24" s="68">
        <v>6455328</v>
      </c>
    </row>
    <row r="25" spans="1:5" s="57" customFormat="1" x14ac:dyDescent="0.15">
      <c r="A25" s="60" t="s">
        <v>43</v>
      </c>
      <c r="B25" s="66">
        <v>3690581.01</v>
      </c>
      <c r="C25" s="67">
        <v>3067273.01</v>
      </c>
      <c r="D25" s="67">
        <v>304671</v>
      </c>
      <c r="E25" s="68">
        <v>318637</v>
      </c>
    </row>
    <row r="26" spans="1:5" s="57" customFormat="1" ht="12.75" customHeight="1" x14ac:dyDescent="0.15">
      <c r="A26" s="60" t="s">
        <v>41</v>
      </c>
      <c r="B26" s="66">
        <v>3472015.59</v>
      </c>
      <c r="C26" s="67">
        <v>2933160.59</v>
      </c>
      <c r="D26" s="67">
        <v>228725</v>
      </c>
      <c r="E26" s="68">
        <v>310130</v>
      </c>
    </row>
    <row r="27" spans="1:5" s="57" customFormat="1" x14ac:dyDescent="0.15">
      <c r="A27" s="60" t="s">
        <v>42</v>
      </c>
      <c r="B27" s="66">
        <v>156322.41999999998</v>
      </c>
      <c r="C27" s="67">
        <v>134112.41999999998</v>
      </c>
      <c r="D27" s="67">
        <v>22210</v>
      </c>
      <c r="E27" s="68">
        <v>0</v>
      </c>
    </row>
    <row r="28" spans="1:5" s="57" customFormat="1" ht="12.75" customHeight="1" x14ac:dyDescent="0.15">
      <c r="A28" s="60" t="s">
        <v>55</v>
      </c>
      <c r="B28" s="66">
        <v>62243</v>
      </c>
      <c r="C28" s="67">
        <v>0</v>
      </c>
      <c r="D28" s="67">
        <v>53736</v>
      </c>
      <c r="E28" s="68">
        <v>8507</v>
      </c>
    </row>
    <row r="29" spans="1:5" s="57" customFormat="1" ht="12.75" customHeight="1" x14ac:dyDescent="0.15">
      <c r="A29" s="60" t="s">
        <v>44</v>
      </c>
      <c r="B29" s="66">
        <v>134243333.91</v>
      </c>
      <c r="C29" s="67">
        <v>119153783.91</v>
      </c>
      <c r="D29" s="67">
        <v>8952859</v>
      </c>
      <c r="E29" s="68">
        <v>6136691</v>
      </c>
    </row>
    <row r="30" spans="1:5" s="57" customFormat="1" ht="12.75" customHeight="1" x14ac:dyDescent="0.15">
      <c r="A30" s="60" t="s">
        <v>41</v>
      </c>
      <c r="B30" s="66">
        <v>42759426.770000003</v>
      </c>
      <c r="C30" s="67">
        <v>38209047.770000003</v>
      </c>
      <c r="D30" s="67">
        <v>3785005</v>
      </c>
      <c r="E30" s="68">
        <v>765374</v>
      </c>
    </row>
    <row r="31" spans="1:5" s="57" customFormat="1" ht="12.75" customHeight="1" x14ac:dyDescent="0.15">
      <c r="A31" s="60" t="s">
        <v>42</v>
      </c>
      <c r="B31" s="66">
        <v>3513344.84</v>
      </c>
      <c r="C31" s="67">
        <v>3460020.84</v>
      </c>
      <c r="D31" s="67">
        <v>49474</v>
      </c>
      <c r="E31" s="68">
        <v>3850</v>
      </c>
    </row>
    <row r="32" spans="1:5" s="57" customFormat="1" x14ac:dyDescent="0.15">
      <c r="A32" s="60" t="s">
        <v>55</v>
      </c>
      <c r="B32" s="66">
        <v>87970562.299999997</v>
      </c>
      <c r="C32" s="67">
        <v>77484715.299999997</v>
      </c>
      <c r="D32" s="67">
        <v>5118380</v>
      </c>
      <c r="E32" s="68">
        <v>5367467</v>
      </c>
    </row>
    <row r="33" spans="1:10" s="57" customFormat="1" ht="37.5" customHeight="1" x14ac:dyDescent="0.15">
      <c r="A33" s="61" t="s">
        <v>59</v>
      </c>
      <c r="B33" s="66">
        <v>740199.48</v>
      </c>
      <c r="C33" s="67">
        <v>666701.48</v>
      </c>
      <c r="D33" s="67">
        <v>4638</v>
      </c>
      <c r="E33" s="68">
        <v>68860</v>
      </c>
      <c r="G33" s="78"/>
      <c r="H33" s="78"/>
      <c r="I33" s="78"/>
      <c r="J33" s="78"/>
    </row>
    <row r="34" spans="1:10" s="57" customFormat="1" x14ac:dyDescent="0.15">
      <c r="A34" s="60" t="s">
        <v>45</v>
      </c>
      <c r="B34" s="66">
        <v>740199.48</v>
      </c>
      <c r="C34" s="67">
        <v>666701.48</v>
      </c>
      <c r="D34" s="67">
        <v>4638</v>
      </c>
      <c r="E34" s="68">
        <v>68860</v>
      </c>
    </row>
    <row r="35" spans="1:10" s="57" customFormat="1" ht="12.75" customHeight="1" x14ac:dyDescent="0.15">
      <c r="A35" s="60" t="s">
        <v>41</v>
      </c>
      <c r="B35" s="66">
        <v>718712.48</v>
      </c>
      <c r="C35" s="67">
        <v>646792.48</v>
      </c>
      <c r="D35" s="67">
        <v>3060</v>
      </c>
      <c r="E35" s="68">
        <v>68860</v>
      </c>
    </row>
    <row r="36" spans="1:10" s="57" customFormat="1" x14ac:dyDescent="0.15">
      <c r="A36" s="60" t="s">
        <v>42</v>
      </c>
      <c r="B36" s="66">
        <v>19909</v>
      </c>
      <c r="C36" s="67">
        <v>19909</v>
      </c>
      <c r="D36" s="67">
        <v>0</v>
      </c>
      <c r="E36" s="68">
        <v>0</v>
      </c>
    </row>
    <row r="37" spans="1:10" s="57" customFormat="1" ht="12.75" customHeight="1" x14ac:dyDescent="0.15">
      <c r="A37" s="60" t="s">
        <v>55</v>
      </c>
      <c r="B37" s="66">
        <v>1578</v>
      </c>
      <c r="C37" s="67">
        <v>0</v>
      </c>
      <c r="D37" s="67">
        <v>1578</v>
      </c>
      <c r="E37" s="68">
        <v>0</v>
      </c>
    </row>
    <row r="38" spans="1:10" s="57" customFormat="1" ht="24.75" customHeight="1" x14ac:dyDescent="0.15">
      <c r="A38" s="61" t="s">
        <v>60</v>
      </c>
      <c r="B38" s="66">
        <v>7458</v>
      </c>
      <c r="C38" s="67">
        <v>5167</v>
      </c>
      <c r="D38" s="67">
        <v>2291</v>
      </c>
      <c r="E38" s="68">
        <v>0</v>
      </c>
    </row>
    <row r="39" spans="1:10" s="57" customFormat="1" x14ac:dyDescent="0.15">
      <c r="A39" s="60" t="s">
        <v>45</v>
      </c>
      <c r="B39" s="66">
        <v>7458</v>
      </c>
      <c r="C39" s="67">
        <v>5167</v>
      </c>
      <c r="D39" s="67">
        <v>2291</v>
      </c>
      <c r="E39" s="68">
        <v>0</v>
      </c>
    </row>
    <row r="40" spans="1:10" s="57" customFormat="1" x14ac:dyDescent="0.15">
      <c r="A40" s="60" t="s">
        <v>41</v>
      </c>
      <c r="B40" s="66">
        <v>7458</v>
      </c>
      <c r="C40" s="67">
        <v>5167</v>
      </c>
      <c r="D40" s="67">
        <v>2291</v>
      </c>
      <c r="E40" s="68">
        <v>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299</v>
      </c>
      <c r="C43" s="67">
        <v>177</v>
      </c>
      <c r="D43" s="67">
        <v>122</v>
      </c>
      <c r="E43" s="68">
        <v>0</v>
      </c>
    </row>
    <row r="44" spans="1:10" s="57" customFormat="1" x14ac:dyDescent="0.15">
      <c r="A44" s="60" t="s">
        <v>45</v>
      </c>
      <c r="B44" s="66">
        <v>299</v>
      </c>
      <c r="C44" s="67">
        <v>177</v>
      </c>
      <c r="D44" s="67">
        <v>122</v>
      </c>
      <c r="E44" s="68">
        <v>0</v>
      </c>
    </row>
    <row r="45" spans="1:10" s="57" customFormat="1" x14ac:dyDescent="0.15">
      <c r="A45" s="60" t="s">
        <v>41</v>
      </c>
      <c r="B45" s="66">
        <v>299</v>
      </c>
      <c r="C45" s="67">
        <v>177</v>
      </c>
      <c r="D45" s="67">
        <v>122</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14587</v>
      </c>
      <c r="C48" s="67">
        <v>13310</v>
      </c>
      <c r="D48" s="67">
        <v>1277</v>
      </c>
      <c r="E48" s="68">
        <v>0</v>
      </c>
    </row>
    <row r="49" spans="1:11" s="57" customFormat="1" x14ac:dyDescent="0.15">
      <c r="A49" s="60" t="s">
        <v>45</v>
      </c>
      <c r="B49" s="66">
        <v>14587</v>
      </c>
      <c r="C49" s="67">
        <v>13310</v>
      </c>
      <c r="D49" s="67">
        <v>1277</v>
      </c>
      <c r="E49" s="68">
        <v>0</v>
      </c>
      <c r="F49" s="50"/>
      <c r="G49" s="50"/>
      <c r="H49" s="50"/>
      <c r="I49" s="50"/>
      <c r="J49" s="50"/>
      <c r="K49" s="50"/>
    </row>
    <row r="50" spans="1:11" s="57" customFormat="1" x14ac:dyDescent="0.15">
      <c r="A50" s="60" t="s">
        <v>41</v>
      </c>
      <c r="B50" s="66">
        <v>14587</v>
      </c>
      <c r="C50" s="67">
        <v>13310</v>
      </c>
      <c r="D50" s="67">
        <v>1277</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732771.48</v>
      </c>
      <c r="C53" s="67">
        <v>658381.48</v>
      </c>
      <c r="D53" s="67">
        <v>5530</v>
      </c>
      <c r="E53" s="68">
        <v>68860</v>
      </c>
      <c r="F53" s="50"/>
      <c r="G53" s="50"/>
      <c r="H53" s="50"/>
      <c r="I53" s="50"/>
      <c r="J53" s="50"/>
      <c r="K53" s="50"/>
    </row>
    <row r="54" spans="1:11" s="57" customFormat="1" x14ac:dyDescent="0.15">
      <c r="A54" s="60" t="s">
        <v>45</v>
      </c>
      <c r="B54" s="66">
        <v>732771.48</v>
      </c>
      <c r="C54" s="67">
        <v>658381.48</v>
      </c>
      <c r="D54" s="67">
        <v>5530</v>
      </c>
      <c r="E54" s="68">
        <v>68860</v>
      </c>
      <c r="F54" s="50"/>
      <c r="G54" s="50"/>
      <c r="H54" s="50"/>
      <c r="I54" s="50"/>
      <c r="J54" s="50"/>
      <c r="K54" s="50"/>
    </row>
    <row r="55" spans="1:11" s="57" customFormat="1" x14ac:dyDescent="0.15">
      <c r="A55" s="60" t="s">
        <v>41</v>
      </c>
      <c r="B55" s="66">
        <v>711284.48</v>
      </c>
      <c r="C55" s="67">
        <v>638472.48</v>
      </c>
      <c r="D55" s="67">
        <v>3952</v>
      </c>
      <c r="E55" s="68">
        <v>68860</v>
      </c>
      <c r="F55" s="50"/>
      <c r="G55" s="50"/>
      <c r="H55" s="50"/>
      <c r="I55" s="50"/>
      <c r="J55" s="50"/>
      <c r="K55" s="50"/>
    </row>
    <row r="56" spans="1:11" s="57" customFormat="1" x14ac:dyDescent="0.15">
      <c r="A56" s="60" t="s">
        <v>42</v>
      </c>
      <c r="B56" s="66">
        <v>19909</v>
      </c>
      <c r="C56" s="67">
        <v>19909</v>
      </c>
      <c r="D56" s="67">
        <v>0</v>
      </c>
      <c r="E56" s="68">
        <v>0</v>
      </c>
      <c r="F56" s="50"/>
      <c r="G56" s="50"/>
      <c r="H56" s="50"/>
      <c r="I56" s="50"/>
      <c r="J56" s="50"/>
      <c r="K56" s="50"/>
    </row>
    <row r="57" spans="1:11" s="57" customFormat="1" x14ac:dyDescent="0.15">
      <c r="A57" s="60" t="s">
        <v>55</v>
      </c>
      <c r="B57" s="66">
        <v>1578</v>
      </c>
      <c r="C57" s="67">
        <v>0</v>
      </c>
      <c r="D57" s="67">
        <v>1578</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732771.48</v>
      </c>
      <c r="C59" s="79">
        <v>658381.48</v>
      </c>
      <c r="D59" s="79">
        <v>5530</v>
      </c>
      <c r="E59" s="80">
        <v>68860</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sheetData>
  <mergeCells count="1">
    <mergeCell ref="A2:E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96</v>
      </c>
      <c r="B2" s="81"/>
      <c r="C2" s="81"/>
      <c r="D2" s="81"/>
      <c r="E2" s="81"/>
    </row>
    <row r="4" spans="1:10" ht="15" customHeight="1" thickBot="1" x14ac:dyDescent="0.2">
      <c r="A4" s="75"/>
      <c r="B4" s="51"/>
      <c r="C4" s="51"/>
      <c r="D4" s="51"/>
      <c r="E4" s="52" t="s">
        <v>53</v>
      </c>
    </row>
    <row r="5" spans="1:10" s="56" customFormat="1" ht="40.5" customHeight="1" thickBot="1" x14ac:dyDescent="0.2">
      <c r="A5" s="58" t="s">
        <v>73</v>
      </c>
      <c r="B5" s="53" t="s">
        <v>49</v>
      </c>
      <c r="C5" s="54" t="s">
        <v>50</v>
      </c>
      <c r="D5" s="54" t="s">
        <v>51</v>
      </c>
      <c r="E5" s="55" t="s">
        <v>52</v>
      </c>
    </row>
    <row r="6" spans="1:10" s="57" customFormat="1" ht="24.75" customHeight="1" x14ac:dyDescent="0.15">
      <c r="A6" s="59" t="s">
        <v>54</v>
      </c>
      <c r="B6" s="63">
        <v>137933915</v>
      </c>
      <c r="C6" s="64">
        <v>122221057</v>
      </c>
      <c r="D6" s="64">
        <v>9257530</v>
      </c>
      <c r="E6" s="65">
        <v>6455328</v>
      </c>
      <c r="G6" s="78"/>
      <c r="H6" s="78"/>
      <c r="I6" s="78"/>
      <c r="J6" s="78"/>
    </row>
    <row r="7" spans="1:10" s="57" customFormat="1" x14ac:dyDescent="0.15">
      <c r="A7" s="60" t="s">
        <v>43</v>
      </c>
      <c r="B7" s="66">
        <v>3690581</v>
      </c>
      <c r="C7" s="67">
        <v>3067273</v>
      </c>
      <c r="D7" s="67">
        <v>304671</v>
      </c>
      <c r="E7" s="68">
        <v>318637</v>
      </c>
    </row>
    <row r="8" spans="1:10" s="57" customFormat="1" x14ac:dyDescent="0.15">
      <c r="A8" s="60" t="s">
        <v>41</v>
      </c>
      <c r="B8" s="66">
        <v>3472016</v>
      </c>
      <c r="C8" s="67">
        <v>2933161</v>
      </c>
      <c r="D8" s="67">
        <v>228725</v>
      </c>
      <c r="E8" s="68">
        <v>310130</v>
      </c>
    </row>
    <row r="9" spans="1:10" s="57" customFormat="1" x14ac:dyDescent="0.15">
      <c r="A9" s="60" t="s">
        <v>42</v>
      </c>
      <c r="B9" s="66">
        <v>156322</v>
      </c>
      <c r="C9" s="67">
        <v>134112</v>
      </c>
      <c r="D9" s="67">
        <v>22210</v>
      </c>
      <c r="E9" s="68">
        <v>0</v>
      </c>
    </row>
    <row r="10" spans="1:10" s="57" customFormat="1" x14ac:dyDescent="0.15">
      <c r="A10" s="60" t="s">
        <v>55</v>
      </c>
      <c r="B10" s="66">
        <v>62243</v>
      </c>
      <c r="C10" s="67">
        <v>0</v>
      </c>
      <c r="D10" s="67">
        <v>53736</v>
      </c>
      <c r="E10" s="68">
        <v>8507</v>
      </c>
    </row>
    <row r="11" spans="1:10" s="57" customFormat="1" x14ac:dyDescent="0.15">
      <c r="A11" s="60" t="s">
        <v>44</v>
      </c>
      <c r="B11" s="66">
        <v>134243334</v>
      </c>
      <c r="C11" s="67">
        <v>119153784</v>
      </c>
      <c r="D11" s="67">
        <v>8952859</v>
      </c>
      <c r="E11" s="68">
        <v>6136691</v>
      </c>
    </row>
    <row r="12" spans="1:10" s="57" customFormat="1" x14ac:dyDescent="0.15">
      <c r="A12" s="60" t="s">
        <v>41</v>
      </c>
      <c r="B12" s="66">
        <v>42759427</v>
      </c>
      <c r="C12" s="67">
        <v>38209048</v>
      </c>
      <c r="D12" s="67">
        <v>3785005</v>
      </c>
      <c r="E12" s="68">
        <v>765374</v>
      </c>
    </row>
    <row r="13" spans="1:10" s="57" customFormat="1" ht="12.75" customHeight="1" x14ac:dyDescent="0.15">
      <c r="A13" s="60" t="s">
        <v>42</v>
      </c>
      <c r="B13" s="66">
        <v>3513345</v>
      </c>
      <c r="C13" s="67">
        <v>3460021</v>
      </c>
      <c r="D13" s="67">
        <v>49474</v>
      </c>
      <c r="E13" s="68">
        <v>3850</v>
      </c>
    </row>
    <row r="14" spans="1:10" s="57" customFormat="1" ht="12.75" customHeight="1" x14ac:dyDescent="0.15">
      <c r="A14" s="60" t="s">
        <v>55</v>
      </c>
      <c r="B14" s="66">
        <v>87970562</v>
      </c>
      <c r="C14" s="67">
        <v>77484715</v>
      </c>
      <c r="D14" s="67">
        <v>5118380</v>
      </c>
      <c r="E14" s="68">
        <v>5367467</v>
      </c>
    </row>
    <row r="15" spans="1:10" s="57" customFormat="1" ht="24.75" customHeight="1" x14ac:dyDescent="0.15">
      <c r="A15" s="61" t="s">
        <v>56</v>
      </c>
      <c r="B15" s="66">
        <v>15241154</v>
      </c>
      <c r="C15" s="67">
        <v>13774858</v>
      </c>
      <c r="D15" s="67">
        <v>1038064</v>
      </c>
      <c r="E15" s="68">
        <v>428232</v>
      </c>
    </row>
    <row r="16" spans="1:10" s="57" customFormat="1" x14ac:dyDescent="0.15">
      <c r="A16" s="60" t="s">
        <v>43</v>
      </c>
      <c r="B16" s="66">
        <v>1084121</v>
      </c>
      <c r="C16" s="67">
        <v>995201</v>
      </c>
      <c r="D16" s="67">
        <v>30267</v>
      </c>
      <c r="E16" s="68">
        <v>58653</v>
      </c>
    </row>
    <row r="17" spans="1:5" s="57" customFormat="1" x14ac:dyDescent="0.15">
      <c r="A17" s="60" t="s">
        <v>41</v>
      </c>
      <c r="B17" s="66">
        <v>315610</v>
      </c>
      <c r="C17" s="67">
        <v>244979</v>
      </c>
      <c r="D17" s="67">
        <v>30267</v>
      </c>
      <c r="E17" s="68">
        <v>40364</v>
      </c>
    </row>
    <row r="18" spans="1:5" s="57" customFormat="1" ht="12.75" customHeight="1" x14ac:dyDescent="0.15">
      <c r="A18" s="60" t="s">
        <v>42</v>
      </c>
      <c r="B18" s="66">
        <v>760544</v>
      </c>
      <c r="C18" s="67">
        <v>750222</v>
      </c>
      <c r="D18" s="67">
        <v>0</v>
      </c>
      <c r="E18" s="68">
        <v>10322</v>
      </c>
    </row>
    <row r="19" spans="1:5" s="57" customFormat="1" x14ac:dyDescent="0.15">
      <c r="A19" s="60" t="s">
        <v>55</v>
      </c>
      <c r="B19" s="66">
        <v>7967</v>
      </c>
      <c r="C19" s="67">
        <v>0</v>
      </c>
      <c r="D19" s="67">
        <v>0</v>
      </c>
      <c r="E19" s="68">
        <v>7967</v>
      </c>
    </row>
    <row r="20" spans="1:5" s="57" customFormat="1" x14ac:dyDescent="0.15">
      <c r="A20" s="60" t="s">
        <v>44</v>
      </c>
      <c r="B20" s="66">
        <v>14157033</v>
      </c>
      <c r="C20" s="67">
        <v>12779657</v>
      </c>
      <c r="D20" s="67">
        <v>1007797</v>
      </c>
      <c r="E20" s="68">
        <v>369579</v>
      </c>
    </row>
    <row r="21" spans="1:5" s="57" customFormat="1" x14ac:dyDescent="0.15">
      <c r="A21" s="60" t="s">
        <v>41</v>
      </c>
      <c r="B21" s="66">
        <v>1924199</v>
      </c>
      <c r="C21" s="67">
        <v>1576873</v>
      </c>
      <c r="D21" s="67">
        <v>307174</v>
      </c>
      <c r="E21" s="68">
        <v>40152</v>
      </c>
    </row>
    <row r="22" spans="1:5" s="57" customFormat="1" x14ac:dyDescent="0.15">
      <c r="A22" s="60" t="s">
        <v>42</v>
      </c>
      <c r="B22" s="66">
        <v>1294544</v>
      </c>
      <c r="C22" s="67">
        <v>1280826</v>
      </c>
      <c r="D22" s="67">
        <v>13606</v>
      </c>
      <c r="E22" s="68">
        <v>112</v>
      </c>
    </row>
    <row r="23" spans="1:5" s="57" customFormat="1" ht="12.75" customHeight="1" x14ac:dyDescent="0.15">
      <c r="A23" s="60" t="s">
        <v>55</v>
      </c>
      <c r="B23" s="66">
        <v>10938290</v>
      </c>
      <c r="C23" s="67">
        <v>9921958</v>
      </c>
      <c r="D23" s="67">
        <v>687017</v>
      </c>
      <c r="E23" s="68">
        <v>329315</v>
      </c>
    </row>
    <row r="24" spans="1:5" s="57" customFormat="1" ht="24.75" customHeight="1" x14ac:dyDescent="0.15">
      <c r="A24" s="61" t="s">
        <v>57</v>
      </c>
      <c r="B24" s="66">
        <v>139990615</v>
      </c>
      <c r="C24" s="67">
        <v>124008240</v>
      </c>
      <c r="D24" s="67">
        <v>9456588</v>
      </c>
      <c r="E24" s="68">
        <v>6525787</v>
      </c>
    </row>
    <row r="25" spans="1:5" s="57" customFormat="1" x14ac:dyDescent="0.15">
      <c r="A25" s="60" t="s">
        <v>43</v>
      </c>
      <c r="B25" s="66">
        <v>3862474</v>
      </c>
      <c r="C25" s="67">
        <v>3190920</v>
      </c>
      <c r="D25" s="67">
        <v>328535</v>
      </c>
      <c r="E25" s="68">
        <v>343019</v>
      </c>
    </row>
    <row r="26" spans="1:5" s="57" customFormat="1" ht="12.75" customHeight="1" x14ac:dyDescent="0.15">
      <c r="A26" s="60" t="s">
        <v>41</v>
      </c>
      <c r="B26" s="66">
        <v>3615151</v>
      </c>
      <c r="C26" s="67">
        <v>3037502</v>
      </c>
      <c r="D26" s="67">
        <v>253915</v>
      </c>
      <c r="E26" s="68">
        <v>323734</v>
      </c>
    </row>
    <row r="27" spans="1:5" s="57" customFormat="1" x14ac:dyDescent="0.15">
      <c r="A27" s="60" t="s">
        <v>42</v>
      </c>
      <c r="B27" s="66">
        <v>185950</v>
      </c>
      <c r="C27" s="67">
        <v>153418</v>
      </c>
      <c r="D27" s="67">
        <v>22210</v>
      </c>
      <c r="E27" s="68">
        <v>10322</v>
      </c>
    </row>
    <row r="28" spans="1:5" s="57" customFormat="1" ht="12.75" customHeight="1" x14ac:dyDescent="0.15">
      <c r="A28" s="60" t="s">
        <v>55</v>
      </c>
      <c r="B28" s="66">
        <v>61373</v>
      </c>
      <c r="C28" s="67">
        <v>0</v>
      </c>
      <c r="D28" s="67">
        <v>52410</v>
      </c>
      <c r="E28" s="68">
        <v>8963</v>
      </c>
    </row>
    <row r="29" spans="1:5" s="57" customFormat="1" ht="12.75" customHeight="1" x14ac:dyDescent="0.15">
      <c r="A29" s="60" t="s">
        <v>44</v>
      </c>
      <c r="B29" s="66">
        <v>136128141</v>
      </c>
      <c r="C29" s="67">
        <v>120817320</v>
      </c>
      <c r="D29" s="67">
        <v>9128053</v>
      </c>
      <c r="E29" s="68">
        <v>6182768</v>
      </c>
    </row>
    <row r="30" spans="1:5" s="57" customFormat="1" ht="12.75" customHeight="1" x14ac:dyDescent="0.15">
      <c r="A30" s="60" t="s">
        <v>41</v>
      </c>
      <c r="B30" s="66">
        <v>43565278</v>
      </c>
      <c r="C30" s="67">
        <v>38840077</v>
      </c>
      <c r="D30" s="67">
        <v>3993662</v>
      </c>
      <c r="E30" s="68">
        <v>731539</v>
      </c>
    </row>
    <row r="31" spans="1:5" s="57" customFormat="1" ht="12.75" customHeight="1" x14ac:dyDescent="0.15">
      <c r="A31" s="60" t="s">
        <v>42</v>
      </c>
      <c r="B31" s="66">
        <v>3757349</v>
      </c>
      <c r="C31" s="67">
        <v>3709335</v>
      </c>
      <c r="D31" s="67">
        <v>45110</v>
      </c>
      <c r="E31" s="68">
        <v>2904</v>
      </c>
    </row>
    <row r="32" spans="1:5" s="57" customFormat="1" x14ac:dyDescent="0.15">
      <c r="A32" s="60" t="s">
        <v>55</v>
      </c>
      <c r="B32" s="66">
        <v>88805514</v>
      </c>
      <c r="C32" s="67">
        <v>78267908</v>
      </c>
      <c r="D32" s="67">
        <v>5089281</v>
      </c>
      <c r="E32" s="68">
        <v>5448325</v>
      </c>
    </row>
    <row r="33" spans="1:10" s="57" customFormat="1" ht="37.5" customHeight="1" x14ac:dyDescent="0.15">
      <c r="A33" s="61" t="s">
        <v>59</v>
      </c>
      <c r="B33" s="66">
        <v>732781</v>
      </c>
      <c r="C33" s="67">
        <v>658391</v>
      </c>
      <c r="D33" s="67">
        <v>5530</v>
      </c>
      <c r="E33" s="68">
        <v>68860</v>
      </c>
      <c r="G33" s="78"/>
      <c r="H33" s="78"/>
      <c r="I33" s="78"/>
      <c r="J33" s="78"/>
    </row>
    <row r="34" spans="1:10" s="57" customFormat="1" x14ac:dyDescent="0.15">
      <c r="A34" s="60" t="s">
        <v>45</v>
      </c>
      <c r="B34" s="66">
        <v>732781</v>
      </c>
      <c r="C34" s="67">
        <v>658391</v>
      </c>
      <c r="D34" s="67">
        <v>5530</v>
      </c>
      <c r="E34" s="68">
        <v>68860</v>
      </c>
    </row>
    <row r="35" spans="1:10" s="57" customFormat="1" ht="12.75" customHeight="1" x14ac:dyDescent="0.15">
      <c r="A35" s="60" t="s">
        <v>41</v>
      </c>
      <c r="B35" s="66">
        <v>711280</v>
      </c>
      <c r="C35" s="67">
        <v>638468</v>
      </c>
      <c r="D35" s="67">
        <v>3952</v>
      </c>
      <c r="E35" s="68">
        <v>68860</v>
      </c>
    </row>
    <row r="36" spans="1:10" s="57" customFormat="1" x14ac:dyDescent="0.15">
      <c r="A36" s="60" t="s">
        <v>42</v>
      </c>
      <c r="B36" s="66">
        <v>19923</v>
      </c>
      <c r="C36" s="67">
        <v>19923</v>
      </c>
      <c r="D36" s="67">
        <v>0</v>
      </c>
      <c r="E36" s="68">
        <v>0</v>
      </c>
    </row>
    <row r="37" spans="1:10" s="57" customFormat="1" ht="12.75" customHeight="1" x14ac:dyDescent="0.15">
      <c r="A37" s="60" t="s">
        <v>55</v>
      </c>
      <c r="B37" s="66">
        <v>1578</v>
      </c>
      <c r="C37" s="67">
        <v>0</v>
      </c>
      <c r="D37" s="67">
        <v>1578</v>
      </c>
      <c r="E37" s="68">
        <v>0</v>
      </c>
    </row>
    <row r="38" spans="1:10" s="57" customFormat="1" ht="24.75" customHeight="1" x14ac:dyDescent="0.15">
      <c r="A38" s="61" t="s">
        <v>60</v>
      </c>
      <c r="B38" s="66">
        <v>7340</v>
      </c>
      <c r="C38" s="67">
        <v>4080</v>
      </c>
      <c r="D38" s="67">
        <v>0</v>
      </c>
      <c r="E38" s="68">
        <v>3260</v>
      </c>
    </row>
    <row r="39" spans="1:10" s="57" customFormat="1" x14ac:dyDescent="0.15">
      <c r="A39" s="60" t="s">
        <v>45</v>
      </c>
      <c r="B39" s="66">
        <v>7340</v>
      </c>
      <c r="C39" s="67">
        <v>4080</v>
      </c>
      <c r="D39" s="67">
        <v>0</v>
      </c>
      <c r="E39" s="68">
        <v>3260</v>
      </c>
    </row>
    <row r="40" spans="1:10" s="57" customFormat="1" x14ac:dyDescent="0.15">
      <c r="A40" s="60" t="s">
        <v>41</v>
      </c>
      <c r="B40" s="66">
        <v>7340</v>
      </c>
      <c r="C40" s="67">
        <v>4080</v>
      </c>
      <c r="D40" s="67">
        <v>0</v>
      </c>
      <c r="E40" s="68">
        <v>3260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3640</v>
      </c>
      <c r="C43" s="67">
        <v>380</v>
      </c>
      <c r="D43" s="67">
        <v>0</v>
      </c>
      <c r="E43" s="68">
        <v>3260</v>
      </c>
    </row>
    <row r="44" spans="1:10" s="57" customFormat="1" x14ac:dyDescent="0.15">
      <c r="A44" s="60" t="s">
        <v>45</v>
      </c>
      <c r="B44" s="66">
        <v>3640</v>
      </c>
      <c r="C44" s="67">
        <v>380</v>
      </c>
      <c r="D44" s="67">
        <v>0</v>
      </c>
      <c r="E44" s="68">
        <v>3260</v>
      </c>
    </row>
    <row r="45" spans="1:10" s="57" customFormat="1" x14ac:dyDescent="0.15">
      <c r="A45" s="60" t="s">
        <v>41</v>
      </c>
      <c r="B45" s="66">
        <v>3640</v>
      </c>
      <c r="C45" s="67">
        <v>380</v>
      </c>
      <c r="D45" s="67">
        <v>0</v>
      </c>
      <c r="E45" s="68">
        <v>3260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4519</v>
      </c>
      <c r="C48" s="67">
        <v>2350</v>
      </c>
      <c r="D48" s="67">
        <v>2169</v>
      </c>
      <c r="E48" s="68">
        <v>0</v>
      </c>
    </row>
    <row r="49" spans="1:11" s="57" customFormat="1" x14ac:dyDescent="0.15">
      <c r="A49" s="60" t="s">
        <v>45</v>
      </c>
      <c r="B49" s="66">
        <v>4519</v>
      </c>
      <c r="C49" s="67">
        <v>2350</v>
      </c>
      <c r="D49" s="67">
        <v>2169</v>
      </c>
      <c r="E49" s="68">
        <v>0</v>
      </c>
      <c r="F49" s="50"/>
      <c r="G49" s="50"/>
      <c r="H49" s="50"/>
      <c r="I49" s="50"/>
      <c r="J49" s="50"/>
      <c r="K49" s="50"/>
    </row>
    <row r="50" spans="1:11" s="57" customFormat="1" x14ac:dyDescent="0.15">
      <c r="A50" s="60" t="s">
        <v>41</v>
      </c>
      <c r="B50" s="66">
        <v>4519</v>
      </c>
      <c r="C50" s="67">
        <v>2350</v>
      </c>
      <c r="D50" s="67">
        <v>2169</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731962</v>
      </c>
      <c r="C53" s="67">
        <v>659741</v>
      </c>
      <c r="D53" s="67">
        <v>3361</v>
      </c>
      <c r="E53" s="68">
        <v>68860</v>
      </c>
      <c r="F53" s="50"/>
      <c r="G53" s="50"/>
      <c r="H53" s="50"/>
      <c r="I53" s="50"/>
      <c r="J53" s="50"/>
      <c r="K53" s="50"/>
    </row>
    <row r="54" spans="1:11" s="57" customFormat="1" x14ac:dyDescent="0.15">
      <c r="A54" s="60" t="s">
        <v>45</v>
      </c>
      <c r="B54" s="66">
        <v>731962</v>
      </c>
      <c r="C54" s="67">
        <v>659741</v>
      </c>
      <c r="D54" s="67">
        <v>3361</v>
      </c>
      <c r="E54" s="68">
        <v>68860</v>
      </c>
      <c r="F54" s="50"/>
      <c r="G54" s="50"/>
      <c r="H54" s="50"/>
      <c r="I54" s="50"/>
      <c r="J54" s="50"/>
      <c r="K54" s="50"/>
    </row>
    <row r="55" spans="1:11" s="57" customFormat="1" x14ac:dyDescent="0.15">
      <c r="A55" s="60" t="s">
        <v>41</v>
      </c>
      <c r="B55" s="66">
        <v>710461</v>
      </c>
      <c r="C55" s="67">
        <v>639818</v>
      </c>
      <c r="D55" s="67">
        <v>1783</v>
      </c>
      <c r="E55" s="68">
        <v>68860</v>
      </c>
      <c r="F55" s="50"/>
      <c r="G55" s="50"/>
      <c r="H55" s="50"/>
      <c r="I55" s="50"/>
      <c r="J55" s="50"/>
      <c r="K55" s="50"/>
    </row>
    <row r="56" spans="1:11" s="57" customFormat="1" x14ac:dyDescent="0.15">
      <c r="A56" s="60" t="s">
        <v>42</v>
      </c>
      <c r="B56" s="66">
        <v>19923</v>
      </c>
      <c r="C56" s="67">
        <v>19923</v>
      </c>
      <c r="D56" s="67">
        <v>0</v>
      </c>
      <c r="E56" s="68">
        <v>0</v>
      </c>
      <c r="F56" s="50"/>
      <c r="G56" s="50"/>
      <c r="H56" s="50"/>
      <c r="I56" s="50"/>
      <c r="J56" s="50"/>
      <c r="K56" s="50"/>
    </row>
    <row r="57" spans="1:11" s="57" customFormat="1" x14ac:dyDescent="0.15">
      <c r="A57" s="60" t="s">
        <v>55</v>
      </c>
      <c r="B57" s="66">
        <v>1578</v>
      </c>
      <c r="C57" s="67">
        <v>0</v>
      </c>
      <c r="D57" s="67">
        <v>1578</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731962</v>
      </c>
      <c r="C59" s="79">
        <v>659741</v>
      </c>
      <c r="D59" s="79">
        <v>3361</v>
      </c>
      <c r="E59" s="80">
        <v>68860</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sheetData>
  <mergeCells count="1">
    <mergeCell ref="A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1"/>
  <sheetViews>
    <sheetView workbookViewId="0"/>
  </sheetViews>
  <sheetFormatPr defaultRowHeight="11.25" x14ac:dyDescent="0.15"/>
  <cols>
    <col min="1" max="1" width="45.7109375" style="50" customWidth="1"/>
    <col min="2" max="5" width="12.7109375" style="50" customWidth="1"/>
    <col min="6" max="7" width="9.140625" style="50"/>
    <col min="8" max="8" width="16.28515625" style="50" customWidth="1"/>
    <col min="9"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62</v>
      </c>
      <c r="B2" s="81"/>
      <c r="C2" s="81"/>
      <c r="D2" s="81"/>
      <c r="E2" s="81"/>
    </row>
    <row r="3" spans="1:10" x14ac:dyDescent="0.15">
      <c r="A3" s="74"/>
      <c r="B3" s="74"/>
      <c r="C3" s="74"/>
      <c r="D3" s="74"/>
      <c r="E3" s="74"/>
    </row>
    <row r="4" spans="1:10" ht="15" customHeight="1" thickBot="1" x14ac:dyDescent="0.2">
      <c r="A4" s="75"/>
      <c r="B4" s="51"/>
      <c r="C4" s="51"/>
      <c r="D4" s="51"/>
      <c r="E4" s="52" t="s">
        <v>53</v>
      </c>
    </row>
    <row r="5" spans="1:10" s="56" customFormat="1" ht="45" customHeight="1" thickBot="1" x14ac:dyDescent="0.2">
      <c r="A5" s="58" t="s">
        <v>38</v>
      </c>
      <c r="B5" s="53" t="s">
        <v>49</v>
      </c>
      <c r="C5" s="54" t="s">
        <v>50</v>
      </c>
      <c r="D5" s="54" t="s">
        <v>51</v>
      </c>
      <c r="E5" s="55" t="s">
        <v>52</v>
      </c>
    </row>
    <row r="6" spans="1:10" s="57" customFormat="1" ht="22.5" x14ac:dyDescent="0.15">
      <c r="A6" s="59" t="s">
        <v>54</v>
      </c>
      <c r="B6" s="63">
        <v>129357934.05</v>
      </c>
      <c r="C6" s="64">
        <v>114122402.05</v>
      </c>
      <c r="D6" s="64">
        <v>11442819</v>
      </c>
      <c r="E6" s="65">
        <v>3792713</v>
      </c>
      <c r="G6" s="76"/>
      <c r="H6" s="76"/>
      <c r="I6" s="76"/>
      <c r="J6" s="76"/>
    </row>
    <row r="7" spans="1:10" s="57" customFormat="1" x14ac:dyDescent="0.15">
      <c r="A7" s="60" t="s">
        <v>43</v>
      </c>
      <c r="B7" s="66">
        <v>2876599.73</v>
      </c>
      <c r="C7" s="67">
        <v>2173956.73</v>
      </c>
      <c r="D7" s="67">
        <v>568319</v>
      </c>
      <c r="E7" s="68">
        <v>134324</v>
      </c>
      <c r="G7" s="76"/>
      <c r="H7" s="76"/>
      <c r="I7" s="76"/>
      <c r="J7" s="76"/>
    </row>
    <row r="8" spans="1:10" s="57" customFormat="1" x14ac:dyDescent="0.15">
      <c r="A8" s="60" t="s">
        <v>41</v>
      </c>
      <c r="B8" s="66">
        <v>2749499</v>
      </c>
      <c r="C8" s="67">
        <v>2154987</v>
      </c>
      <c r="D8" s="67">
        <v>483809</v>
      </c>
      <c r="E8" s="68">
        <v>110703</v>
      </c>
      <c r="G8" s="76"/>
      <c r="H8" s="76"/>
      <c r="I8" s="76"/>
      <c r="J8" s="76"/>
    </row>
    <row r="9" spans="1:10" s="57" customFormat="1" x14ac:dyDescent="0.15">
      <c r="A9" s="60" t="s">
        <v>42</v>
      </c>
      <c r="B9" s="66">
        <v>34918.729999999996</v>
      </c>
      <c r="C9" s="67">
        <v>18969.73</v>
      </c>
      <c r="D9" s="67">
        <v>0</v>
      </c>
      <c r="E9" s="68">
        <v>15949</v>
      </c>
      <c r="G9" s="76"/>
      <c r="H9" s="76"/>
      <c r="I9" s="76"/>
      <c r="J9" s="76"/>
    </row>
    <row r="10" spans="1:10" s="57" customFormat="1" x14ac:dyDescent="0.15">
      <c r="A10" s="60" t="s">
        <v>55</v>
      </c>
      <c r="B10" s="66">
        <v>92182</v>
      </c>
      <c r="C10" s="67">
        <v>0</v>
      </c>
      <c r="D10" s="67">
        <v>84510</v>
      </c>
      <c r="E10" s="68">
        <v>7672</v>
      </c>
      <c r="G10" s="76"/>
      <c r="H10" s="76"/>
      <c r="I10" s="76"/>
      <c r="J10" s="76"/>
    </row>
    <row r="11" spans="1:10" s="57" customFormat="1" x14ac:dyDescent="0.15">
      <c r="A11" s="60" t="s">
        <v>44</v>
      </c>
      <c r="B11" s="66">
        <v>126481334.31999999</v>
      </c>
      <c r="C11" s="67">
        <v>111948445.31999999</v>
      </c>
      <c r="D11" s="67">
        <v>10874500</v>
      </c>
      <c r="E11" s="68">
        <v>3658389</v>
      </c>
      <c r="G11" s="76"/>
      <c r="H11" s="76"/>
      <c r="I11" s="76"/>
      <c r="J11" s="76"/>
    </row>
    <row r="12" spans="1:10" s="57" customFormat="1" x14ac:dyDescent="0.15">
      <c r="A12" s="60" t="s">
        <v>41</v>
      </c>
      <c r="B12" s="66">
        <v>36925848.710000001</v>
      </c>
      <c r="C12" s="67">
        <v>32608344.710000001</v>
      </c>
      <c r="D12" s="67">
        <v>3832439</v>
      </c>
      <c r="E12" s="68">
        <v>485065</v>
      </c>
      <c r="G12" s="76"/>
      <c r="H12" s="76"/>
      <c r="I12" s="76"/>
      <c r="J12" s="76"/>
    </row>
    <row r="13" spans="1:10" s="57" customFormat="1" x14ac:dyDescent="0.15">
      <c r="A13" s="60" t="s">
        <v>42</v>
      </c>
      <c r="B13" s="66">
        <v>6191195.5899999999</v>
      </c>
      <c r="C13" s="67">
        <v>6138088.5899999999</v>
      </c>
      <c r="D13" s="67">
        <v>50896</v>
      </c>
      <c r="E13" s="68">
        <v>2211</v>
      </c>
      <c r="G13" s="76"/>
      <c r="H13" s="76"/>
      <c r="I13" s="76"/>
      <c r="J13" s="76"/>
    </row>
    <row r="14" spans="1:10" s="57" customFormat="1" x14ac:dyDescent="0.15">
      <c r="A14" s="60" t="s">
        <v>55</v>
      </c>
      <c r="B14" s="66">
        <v>83364290.019999996</v>
      </c>
      <c r="C14" s="67">
        <v>73202012.019999996</v>
      </c>
      <c r="D14" s="67">
        <v>6991165</v>
      </c>
      <c r="E14" s="68">
        <v>3171113</v>
      </c>
      <c r="G14" s="76"/>
      <c r="H14" s="76"/>
      <c r="I14" s="76"/>
      <c r="J14" s="76"/>
    </row>
    <row r="15" spans="1:10" s="57" customFormat="1" ht="22.5" x14ac:dyDescent="0.15">
      <c r="A15" s="61" t="s">
        <v>56</v>
      </c>
      <c r="B15" s="66">
        <v>14252992</v>
      </c>
      <c r="C15" s="67">
        <v>12348953</v>
      </c>
      <c r="D15" s="67">
        <v>1806751</v>
      </c>
      <c r="E15" s="68">
        <v>97288</v>
      </c>
      <c r="G15" s="76"/>
      <c r="H15" s="76"/>
      <c r="I15" s="76"/>
      <c r="J15" s="76"/>
    </row>
    <row r="16" spans="1:10" s="57" customFormat="1" x14ac:dyDescent="0.15">
      <c r="A16" s="60" t="s">
        <v>43</v>
      </c>
      <c r="B16" s="66">
        <v>476947</v>
      </c>
      <c r="C16" s="67">
        <v>399737</v>
      </c>
      <c r="D16" s="67">
        <v>64418</v>
      </c>
      <c r="E16" s="68">
        <v>12792</v>
      </c>
      <c r="G16" s="76"/>
      <c r="H16" s="76"/>
      <c r="I16" s="76"/>
      <c r="J16" s="76"/>
    </row>
    <row r="17" spans="1:10" s="57" customFormat="1" x14ac:dyDescent="0.15">
      <c r="A17" s="60" t="s">
        <v>41</v>
      </c>
      <c r="B17" s="66">
        <v>447617</v>
      </c>
      <c r="C17" s="67">
        <v>383836</v>
      </c>
      <c r="D17" s="67">
        <v>50989</v>
      </c>
      <c r="E17" s="68">
        <v>12792</v>
      </c>
      <c r="G17" s="76"/>
      <c r="H17" s="76"/>
      <c r="I17" s="76"/>
      <c r="J17" s="76"/>
    </row>
    <row r="18" spans="1:10" s="57" customFormat="1" x14ac:dyDescent="0.15">
      <c r="A18" s="60" t="s">
        <v>42</v>
      </c>
      <c r="B18" s="66">
        <v>15901</v>
      </c>
      <c r="C18" s="67">
        <v>15901</v>
      </c>
      <c r="D18" s="67">
        <v>0</v>
      </c>
      <c r="E18" s="68">
        <v>0</v>
      </c>
      <c r="G18" s="76"/>
      <c r="H18" s="76"/>
      <c r="I18" s="76"/>
      <c r="J18" s="76"/>
    </row>
    <row r="19" spans="1:10" s="57" customFormat="1" x14ac:dyDescent="0.15">
      <c r="A19" s="60" t="s">
        <v>55</v>
      </c>
      <c r="B19" s="66">
        <v>13429</v>
      </c>
      <c r="C19" s="67">
        <v>0</v>
      </c>
      <c r="D19" s="67">
        <v>13429</v>
      </c>
      <c r="E19" s="68">
        <v>0</v>
      </c>
      <c r="G19" s="76"/>
      <c r="H19" s="76"/>
      <c r="I19" s="76"/>
      <c r="J19" s="76"/>
    </row>
    <row r="20" spans="1:10" s="57" customFormat="1" x14ac:dyDescent="0.15">
      <c r="A20" s="60" t="s">
        <v>44</v>
      </c>
      <c r="B20" s="66">
        <v>13776045</v>
      </c>
      <c r="C20" s="67">
        <v>11949216</v>
      </c>
      <c r="D20" s="67">
        <v>1742333</v>
      </c>
      <c r="E20" s="68">
        <v>84496</v>
      </c>
      <c r="G20" s="76"/>
      <c r="H20" s="76"/>
      <c r="I20" s="76"/>
      <c r="J20" s="76"/>
    </row>
    <row r="21" spans="1:10" s="57" customFormat="1" x14ac:dyDescent="0.15">
      <c r="A21" s="60" t="s">
        <v>41</v>
      </c>
      <c r="B21" s="66">
        <v>3981076</v>
      </c>
      <c r="C21" s="67">
        <v>3661650</v>
      </c>
      <c r="D21" s="67">
        <v>314875</v>
      </c>
      <c r="E21" s="68">
        <v>4551</v>
      </c>
      <c r="G21" s="76"/>
      <c r="H21" s="76"/>
      <c r="I21" s="76"/>
      <c r="J21" s="76"/>
    </row>
    <row r="22" spans="1:10" s="57" customFormat="1" x14ac:dyDescent="0.15">
      <c r="A22" s="60" t="s">
        <v>42</v>
      </c>
      <c r="B22" s="66">
        <v>580173</v>
      </c>
      <c r="C22" s="67">
        <v>561532</v>
      </c>
      <c r="D22" s="67">
        <v>18220</v>
      </c>
      <c r="E22" s="68">
        <v>421</v>
      </c>
      <c r="G22" s="76"/>
      <c r="H22" s="76"/>
      <c r="I22" s="76"/>
      <c r="J22" s="76"/>
    </row>
    <row r="23" spans="1:10" s="57" customFormat="1" x14ac:dyDescent="0.15">
      <c r="A23" s="60" t="s">
        <v>55</v>
      </c>
      <c r="B23" s="66">
        <v>9214796</v>
      </c>
      <c r="C23" s="67">
        <v>7726034</v>
      </c>
      <c r="D23" s="67">
        <v>1409238</v>
      </c>
      <c r="E23" s="68">
        <v>79524</v>
      </c>
      <c r="G23" s="76"/>
      <c r="H23" s="76"/>
      <c r="I23" s="76"/>
      <c r="J23" s="76"/>
    </row>
    <row r="24" spans="1:10" s="57" customFormat="1" ht="22.5" x14ac:dyDescent="0.15">
      <c r="A24" s="61" t="s">
        <v>57</v>
      </c>
      <c r="B24" s="66">
        <v>130223795.23</v>
      </c>
      <c r="C24" s="67">
        <v>115248045.23</v>
      </c>
      <c r="D24" s="67">
        <v>11166552</v>
      </c>
      <c r="E24" s="68">
        <v>3809198</v>
      </c>
      <c r="G24" s="76"/>
      <c r="H24" s="76"/>
      <c r="I24" s="76"/>
      <c r="J24" s="76"/>
    </row>
    <row r="25" spans="1:10" s="57" customFormat="1" x14ac:dyDescent="0.15">
      <c r="A25" s="60" t="s">
        <v>43</v>
      </c>
      <c r="B25" s="66">
        <v>2926888.14</v>
      </c>
      <c r="C25" s="67">
        <v>2220104.14</v>
      </c>
      <c r="D25" s="67">
        <v>585444</v>
      </c>
      <c r="E25" s="68">
        <v>121340</v>
      </c>
      <c r="G25" s="76"/>
      <c r="H25" s="76"/>
      <c r="I25" s="76"/>
      <c r="J25" s="76"/>
    </row>
    <row r="26" spans="1:10" s="57" customFormat="1" x14ac:dyDescent="0.15">
      <c r="A26" s="60" t="s">
        <v>41</v>
      </c>
      <c r="B26" s="66">
        <v>2815690.93</v>
      </c>
      <c r="C26" s="67">
        <v>2192444.9300000002</v>
      </c>
      <c r="D26" s="67">
        <v>509096</v>
      </c>
      <c r="E26" s="68">
        <v>114150</v>
      </c>
      <c r="G26" s="76"/>
      <c r="H26" s="76"/>
      <c r="I26" s="76"/>
      <c r="J26" s="76"/>
    </row>
    <row r="27" spans="1:10" s="57" customFormat="1" x14ac:dyDescent="0.15">
      <c r="A27" s="60" t="s">
        <v>42</v>
      </c>
      <c r="B27" s="66">
        <v>27659.21</v>
      </c>
      <c r="C27" s="67">
        <v>27659.21</v>
      </c>
      <c r="D27" s="67">
        <v>0</v>
      </c>
      <c r="E27" s="68">
        <v>0</v>
      </c>
      <c r="G27" s="76"/>
      <c r="H27" s="76"/>
      <c r="I27" s="76"/>
      <c r="J27" s="76"/>
    </row>
    <row r="28" spans="1:10" s="57" customFormat="1" x14ac:dyDescent="0.15">
      <c r="A28" s="60" t="s">
        <v>55</v>
      </c>
      <c r="B28" s="66">
        <v>83538</v>
      </c>
      <c r="C28" s="67">
        <v>0</v>
      </c>
      <c r="D28" s="67">
        <v>76348</v>
      </c>
      <c r="E28" s="68">
        <v>7190</v>
      </c>
      <c r="G28" s="76"/>
      <c r="H28" s="76"/>
      <c r="I28" s="76"/>
      <c r="J28" s="76"/>
    </row>
    <row r="29" spans="1:10" s="57" customFormat="1" x14ac:dyDescent="0.15">
      <c r="A29" s="60" t="s">
        <v>44</v>
      </c>
      <c r="B29" s="66">
        <v>127296907.09</v>
      </c>
      <c r="C29" s="67">
        <v>113027941.09</v>
      </c>
      <c r="D29" s="67">
        <v>10581108</v>
      </c>
      <c r="E29" s="68">
        <v>3687858</v>
      </c>
      <c r="G29" s="76"/>
      <c r="H29" s="76"/>
      <c r="I29" s="76"/>
      <c r="J29" s="76"/>
    </row>
    <row r="30" spans="1:10" s="57" customFormat="1" x14ac:dyDescent="0.15">
      <c r="A30" s="60" t="s">
        <v>41</v>
      </c>
      <c r="B30" s="66">
        <v>39295334.829999998</v>
      </c>
      <c r="C30" s="67">
        <v>34917475.829999998</v>
      </c>
      <c r="D30" s="67">
        <v>3901067</v>
      </c>
      <c r="E30" s="68">
        <v>476792</v>
      </c>
      <c r="G30" s="76"/>
      <c r="H30" s="76"/>
      <c r="I30" s="76"/>
      <c r="J30" s="76"/>
    </row>
    <row r="31" spans="1:10" s="57" customFormat="1" x14ac:dyDescent="0.15">
      <c r="A31" s="60" t="s">
        <v>42</v>
      </c>
      <c r="B31" s="66">
        <v>5485853.75</v>
      </c>
      <c r="C31" s="67">
        <v>5426957.75</v>
      </c>
      <c r="D31" s="67">
        <v>57051</v>
      </c>
      <c r="E31" s="68">
        <v>1845</v>
      </c>
      <c r="G31" s="76"/>
      <c r="H31" s="76"/>
      <c r="I31" s="76"/>
      <c r="J31" s="76"/>
    </row>
    <row r="32" spans="1:10" s="57" customFormat="1" x14ac:dyDescent="0.15">
      <c r="A32" s="60" t="s">
        <v>55</v>
      </c>
      <c r="B32" s="66">
        <v>82515718.510000005</v>
      </c>
      <c r="C32" s="67">
        <v>72683507.510000005</v>
      </c>
      <c r="D32" s="67">
        <v>6622990</v>
      </c>
      <c r="E32" s="68">
        <v>3209221</v>
      </c>
      <c r="G32" s="76"/>
      <c r="H32" s="76"/>
      <c r="I32" s="76"/>
      <c r="J32" s="76"/>
    </row>
    <row r="33" spans="1:10" s="57" customFormat="1" ht="33.75" x14ac:dyDescent="0.15">
      <c r="A33" s="61" t="s">
        <v>59</v>
      </c>
      <c r="B33" s="66">
        <v>880554.37</v>
      </c>
      <c r="C33" s="67">
        <v>805108.37</v>
      </c>
      <c r="D33" s="67">
        <v>75046</v>
      </c>
      <c r="E33" s="68">
        <v>400</v>
      </c>
      <c r="G33" s="76"/>
      <c r="H33" s="76"/>
      <c r="I33" s="76"/>
      <c r="J33" s="76"/>
    </row>
    <row r="34" spans="1:10" s="57" customFormat="1" x14ac:dyDescent="0.15">
      <c r="A34" s="60" t="s">
        <v>45</v>
      </c>
      <c r="B34" s="66">
        <v>880554.37</v>
      </c>
      <c r="C34" s="67">
        <v>805108.37</v>
      </c>
      <c r="D34" s="67">
        <v>75046</v>
      </c>
      <c r="E34" s="68">
        <v>400</v>
      </c>
      <c r="G34" s="76"/>
      <c r="H34" s="76"/>
      <c r="I34" s="76"/>
      <c r="J34" s="76"/>
    </row>
    <row r="35" spans="1:10" s="57" customFormat="1" x14ac:dyDescent="0.15">
      <c r="A35" s="60" t="s">
        <v>41</v>
      </c>
      <c r="B35" s="66">
        <v>873625.37</v>
      </c>
      <c r="C35" s="67">
        <v>802272.37</v>
      </c>
      <c r="D35" s="67">
        <v>70953</v>
      </c>
      <c r="E35" s="68">
        <v>400</v>
      </c>
      <c r="G35" s="76"/>
      <c r="H35" s="76"/>
      <c r="I35" s="76"/>
      <c r="J35" s="76"/>
    </row>
    <row r="36" spans="1:10" s="57" customFormat="1" x14ac:dyDescent="0.15">
      <c r="A36" s="60" t="s">
        <v>42</v>
      </c>
      <c r="B36" s="66">
        <v>2836</v>
      </c>
      <c r="C36" s="67">
        <v>2836</v>
      </c>
      <c r="D36" s="67">
        <v>0</v>
      </c>
      <c r="E36" s="68">
        <v>0</v>
      </c>
      <c r="G36" s="76"/>
      <c r="H36" s="76"/>
      <c r="I36" s="76"/>
      <c r="J36" s="76"/>
    </row>
    <row r="37" spans="1:10" s="57" customFormat="1" x14ac:dyDescent="0.15">
      <c r="A37" s="60" t="s">
        <v>55</v>
      </c>
      <c r="B37" s="66">
        <v>4093</v>
      </c>
      <c r="C37" s="67">
        <v>0</v>
      </c>
      <c r="D37" s="67">
        <v>4093</v>
      </c>
      <c r="E37" s="68">
        <v>0</v>
      </c>
      <c r="G37" s="76"/>
      <c r="H37" s="76"/>
      <c r="I37" s="76"/>
      <c r="J37" s="76"/>
    </row>
    <row r="38" spans="1:10" s="57" customFormat="1" ht="22.5" x14ac:dyDescent="0.15">
      <c r="A38" s="61" t="s">
        <v>60</v>
      </c>
      <c r="B38" s="66">
        <v>9962</v>
      </c>
      <c r="C38" s="67">
        <v>2032</v>
      </c>
      <c r="D38" s="67">
        <v>7930</v>
      </c>
      <c r="E38" s="68">
        <v>0</v>
      </c>
      <c r="G38" s="76"/>
      <c r="H38" s="76"/>
      <c r="I38" s="76"/>
      <c r="J38" s="76"/>
    </row>
    <row r="39" spans="1:10" s="57" customFormat="1" x14ac:dyDescent="0.15">
      <c r="A39" s="60" t="s">
        <v>45</v>
      </c>
      <c r="B39" s="66">
        <v>9962</v>
      </c>
      <c r="C39" s="67">
        <v>2032</v>
      </c>
      <c r="D39" s="67">
        <v>7930</v>
      </c>
      <c r="E39" s="68">
        <v>0</v>
      </c>
      <c r="G39" s="76"/>
      <c r="H39" s="76"/>
      <c r="I39" s="76"/>
      <c r="J39" s="76"/>
    </row>
    <row r="40" spans="1:10" s="57" customFormat="1" x14ac:dyDescent="0.15">
      <c r="A40" s="60" t="s">
        <v>41</v>
      </c>
      <c r="B40" s="66">
        <v>9910</v>
      </c>
      <c r="C40" s="67">
        <v>2032</v>
      </c>
      <c r="D40" s="67">
        <v>7878</v>
      </c>
      <c r="E40" s="68">
        <v>0</v>
      </c>
      <c r="G40" s="76"/>
      <c r="H40" s="76"/>
      <c r="I40" s="76"/>
      <c r="J40" s="76"/>
    </row>
    <row r="41" spans="1:10" s="57" customFormat="1" x14ac:dyDescent="0.15">
      <c r="A41" s="60" t="s">
        <v>42</v>
      </c>
      <c r="B41" s="66">
        <v>52</v>
      </c>
      <c r="C41" s="67">
        <v>0</v>
      </c>
      <c r="D41" s="67">
        <v>52</v>
      </c>
      <c r="E41" s="68">
        <v>0</v>
      </c>
      <c r="G41" s="76"/>
      <c r="H41" s="76"/>
      <c r="I41" s="76"/>
      <c r="J41" s="76"/>
    </row>
    <row r="42" spans="1:10" s="57" customFormat="1" x14ac:dyDescent="0.15">
      <c r="A42" s="60" t="s">
        <v>55</v>
      </c>
      <c r="B42" s="66">
        <v>0</v>
      </c>
      <c r="C42" s="67">
        <v>0</v>
      </c>
      <c r="D42" s="67">
        <v>0</v>
      </c>
      <c r="E42" s="68">
        <v>0</v>
      </c>
      <c r="G42" s="76"/>
      <c r="H42" s="76"/>
      <c r="I42" s="76"/>
      <c r="J42" s="76"/>
    </row>
    <row r="43" spans="1:10" s="57" customFormat="1" ht="33.75" x14ac:dyDescent="0.15">
      <c r="A43" s="61" t="s">
        <v>46</v>
      </c>
      <c r="B43" s="66">
        <v>18584</v>
      </c>
      <c r="C43" s="67">
        <v>10654</v>
      </c>
      <c r="D43" s="67">
        <v>7930</v>
      </c>
      <c r="E43" s="68">
        <v>0</v>
      </c>
      <c r="G43" s="76"/>
      <c r="H43" s="76"/>
      <c r="I43" s="76"/>
      <c r="J43" s="76"/>
    </row>
    <row r="44" spans="1:10" s="57" customFormat="1" x14ac:dyDescent="0.15">
      <c r="A44" s="60" t="s">
        <v>45</v>
      </c>
      <c r="B44" s="66">
        <v>18584</v>
      </c>
      <c r="C44" s="67">
        <v>10654</v>
      </c>
      <c r="D44" s="67">
        <v>7930</v>
      </c>
      <c r="E44" s="68">
        <v>0</v>
      </c>
      <c r="G44" s="76"/>
      <c r="H44" s="76"/>
      <c r="I44" s="76"/>
      <c r="J44" s="76"/>
    </row>
    <row r="45" spans="1:10" s="57" customFormat="1" x14ac:dyDescent="0.15">
      <c r="A45" s="60" t="s">
        <v>41</v>
      </c>
      <c r="B45" s="66">
        <v>9883</v>
      </c>
      <c r="C45" s="67">
        <v>2005</v>
      </c>
      <c r="D45" s="67">
        <v>7878</v>
      </c>
      <c r="E45" s="68">
        <v>0</v>
      </c>
      <c r="G45" s="76"/>
      <c r="H45" s="76"/>
      <c r="I45" s="76"/>
      <c r="J45" s="76"/>
    </row>
    <row r="46" spans="1:10" s="57" customFormat="1" x14ac:dyDescent="0.15">
      <c r="A46" s="60" t="s">
        <v>42</v>
      </c>
      <c r="B46" s="66">
        <v>52</v>
      </c>
      <c r="C46" s="67">
        <v>0</v>
      </c>
      <c r="D46" s="67">
        <v>52</v>
      </c>
      <c r="E46" s="68">
        <v>0</v>
      </c>
      <c r="G46" s="76"/>
      <c r="H46" s="76"/>
      <c r="I46" s="76"/>
      <c r="J46" s="76"/>
    </row>
    <row r="47" spans="1:10" s="57" customFormat="1" x14ac:dyDescent="0.15">
      <c r="A47" s="60" t="s">
        <v>55</v>
      </c>
      <c r="B47" s="66">
        <v>8649</v>
      </c>
      <c r="C47" s="67">
        <v>8649</v>
      </c>
      <c r="D47" s="67">
        <v>0</v>
      </c>
      <c r="E47" s="68">
        <v>0</v>
      </c>
      <c r="G47" s="76"/>
      <c r="H47" s="76"/>
      <c r="I47" s="76"/>
      <c r="J47" s="76"/>
    </row>
    <row r="48" spans="1:10" s="57" customFormat="1" ht="33.75" x14ac:dyDescent="0.15">
      <c r="A48" s="61" t="s">
        <v>47</v>
      </c>
      <c r="B48" s="66">
        <v>2883</v>
      </c>
      <c r="C48" s="67">
        <v>2883</v>
      </c>
      <c r="D48" s="67">
        <v>0</v>
      </c>
      <c r="E48" s="68">
        <v>0</v>
      </c>
      <c r="G48" s="76"/>
      <c r="H48" s="76"/>
      <c r="I48" s="76"/>
      <c r="J48" s="76"/>
    </row>
    <row r="49" spans="1:11" s="57" customFormat="1" x14ac:dyDescent="0.15">
      <c r="A49" s="60" t="s">
        <v>45</v>
      </c>
      <c r="B49" s="66">
        <v>2883</v>
      </c>
      <c r="C49" s="69">
        <v>2883</v>
      </c>
      <c r="D49" s="69">
        <v>0</v>
      </c>
      <c r="E49" s="70">
        <v>0</v>
      </c>
      <c r="F49" s="50"/>
      <c r="G49" s="76"/>
      <c r="H49" s="76"/>
      <c r="I49" s="76"/>
      <c r="J49" s="76"/>
      <c r="K49" s="50"/>
    </row>
    <row r="50" spans="1:11" s="57" customFormat="1" x14ac:dyDescent="0.15">
      <c r="A50" s="60" t="s">
        <v>41</v>
      </c>
      <c r="B50" s="66">
        <v>2883</v>
      </c>
      <c r="C50" s="69">
        <v>2883</v>
      </c>
      <c r="D50" s="69">
        <v>0</v>
      </c>
      <c r="E50" s="70">
        <v>0</v>
      </c>
      <c r="F50" s="50"/>
      <c r="G50" s="76"/>
      <c r="H50" s="76"/>
      <c r="I50" s="76"/>
      <c r="J50" s="76"/>
      <c r="K50" s="50"/>
    </row>
    <row r="51" spans="1:11" s="57" customFormat="1" x14ac:dyDescent="0.15">
      <c r="A51" s="60" t="s">
        <v>42</v>
      </c>
      <c r="B51" s="66">
        <v>0</v>
      </c>
      <c r="C51" s="69">
        <v>0</v>
      </c>
      <c r="D51" s="69">
        <v>0</v>
      </c>
      <c r="E51" s="70">
        <v>0</v>
      </c>
      <c r="F51" s="50"/>
      <c r="G51" s="76"/>
      <c r="H51" s="76"/>
      <c r="I51" s="76"/>
      <c r="J51" s="76"/>
      <c r="K51" s="50"/>
    </row>
    <row r="52" spans="1:11" s="57" customFormat="1" x14ac:dyDescent="0.15">
      <c r="A52" s="60" t="s">
        <v>55</v>
      </c>
      <c r="B52" s="66">
        <v>0</v>
      </c>
      <c r="C52" s="69">
        <v>0</v>
      </c>
      <c r="D52" s="69">
        <v>0</v>
      </c>
      <c r="E52" s="70">
        <v>0</v>
      </c>
      <c r="F52" s="50"/>
      <c r="G52" s="76"/>
      <c r="H52" s="76"/>
      <c r="I52" s="76"/>
      <c r="J52" s="76"/>
      <c r="K52" s="50"/>
    </row>
    <row r="53" spans="1:11" s="57" customFormat="1" ht="33.75" x14ac:dyDescent="0.15">
      <c r="A53" s="61" t="s">
        <v>48</v>
      </c>
      <c r="B53" s="66">
        <v>869049.37</v>
      </c>
      <c r="C53" s="69">
        <v>793603.37</v>
      </c>
      <c r="D53" s="69">
        <v>75046</v>
      </c>
      <c r="E53" s="70">
        <v>400</v>
      </c>
      <c r="F53" s="50"/>
      <c r="G53" s="76"/>
      <c r="H53" s="76"/>
      <c r="I53" s="76"/>
      <c r="J53" s="76"/>
      <c r="K53" s="50"/>
    </row>
    <row r="54" spans="1:11" s="57" customFormat="1" x14ac:dyDescent="0.15">
      <c r="A54" s="60" t="s">
        <v>45</v>
      </c>
      <c r="B54" s="66">
        <v>869049.37</v>
      </c>
      <c r="C54" s="69">
        <v>793603.37</v>
      </c>
      <c r="D54" s="69">
        <v>75046</v>
      </c>
      <c r="E54" s="70">
        <v>400</v>
      </c>
      <c r="F54" s="50"/>
      <c r="G54" s="76"/>
      <c r="H54" s="76"/>
      <c r="I54" s="76"/>
      <c r="J54" s="76"/>
      <c r="K54" s="50"/>
    </row>
    <row r="55" spans="1:11" s="57" customFormat="1" x14ac:dyDescent="0.15">
      <c r="A55" s="60" t="s">
        <v>41</v>
      </c>
      <c r="B55" s="66">
        <v>870769.37</v>
      </c>
      <c r="C55" s="69">
        <v>799416.37</v>
      </c>
      <c r="D55" s="69">
        <v>70953</v>
      </c>
      <c r="E55" s="70">
        <v>400</v>
      </c>
      <c r="F55" s="50"/>
      <c r="G55" s="76"/>
      <c r="H55" s="76"/>
      <c r="I55" s="76"/>
      <c r="J55" s="76"/>
      <c r="K55" s="50"/>
    </row>
    <row r="56" spans="1:11" s="57" customFormat="1" x14ac:dyDescent="0.15">
      <c r="A56" s="60" t="s">
        <v>42</v>
      </c>
      <c r="B56" s="66">
        <v>2836</v>
      </c>
      <c r="C56" s="69">
        <v>2836</v>
      </c>
      <c r="D56" s="69">
        <v>0</v>
      </c>
      <c r="E56" s="70">
        <v>0</v>
      </c>
      <c r="F56" s="50"/>
      <c r="G56" s="76"/>
      <c r="H56" s="76"/>
      <c r="I56" s="76"/>
      <c r="J56" s="76"/>
      <c r="K56" s="50"/>
    </row>
    <row r="57" spans="1:11" s="57" customFormat="1" x14ac:dyDescent="0.15">
      <c r="A57" s="60" t="s">
        <v>55</v>
      </c>
      <c r="B57" s="66">
        <v>-4556</v>
      </c>
      <c r="C57" s="69">
        <v>-8649</v>
      </c>
      <c r="D57" s="69">
        <v>4093</v>
      </c>
      <c r="E57" s="70">
        <v>0</v>
      </c>
      <c r="F57" s="50"/>
      <c r="G57" s="76"/>
      <c r="H57" s="76"/>
      <c r="I57" s="76"/>
      <c r="J57" s="76"/>
      <c r="K57" s="50"/>
    </row>
    <row r="58" spans="1:11" s="57" customFormat="1" x14ac:dyDescent="0.15">
      <c r="A58" s="61" t="s">
        <v>58</v>
      </c>
      <c r="B58" s="66">
        <v>0</v>
      </c>
      <c r="C58" s="69">
        <v>0</v>
      </c>
      <c r="D58" s="69">
        <v>0</v>
      </c>
      <c r="E58" s="70">
        <v>0</v>
      </c>
      <c r="F58" s="50"/>
      <c r="G58" s="76"/>
      <c r="H58" s="76"/>
      <c r="I58" s="76"/>
      <c r="J58" s="76"/>
      <c r="K58" s="50"/>
    </row>
    <row r="59" spans="1:11" s="57" customFormat="1" ht="34.5" thickBot="1" x14ac:dyDescent="0.2">
      <c r="A59" s="62" t="s">
        <v>61</v>
      </c>
      <c r="B59" s="71">
        <v>869049.37</v>
      </c>
      <c r="C59" s="72">
        <v>793603.37</v>
      </c>
      <c r="D59" s="72">
        <v>75046</v>
      </c>
      <c r="E59" s="73">
        <v>400</v>
      </c>
      <c r="F59" s="50"/>
      <c r="G59" s="76"/>
      <c r="H59" s="76"/>
      <c r="I59" s="76"/>
      <c r="J59" s="76"/>
      <c r="K59" s="50"/>
    </row>
    <row r="60" spans="1:11" s="57" customFormat="1" x14ac:dyDescent="0.15">
      <c r="C60" s="50"/>
      <c r="D60" s="50"/>
      <c r="E60" s="50"/>
      <c r="F60" s="50"/>
      <c r="G60" s="50"/>
      <c r="H60" s="50"/>
      <c r="I60" s="50"/>
      <c r="J60" s="50"/>
      <c r="K60" s="50"/>
    </row>
    <row r="61" spans="1:11" x14ac:dyDescent="0.15">
      <c r="B61" s="77"/>
      <c r="C61" s="77"/>
      <c r="D61" s="77"/>
      <c r="E61" s="77"/>
    </row>
  </sheetData>
  <mergeCells count="1">
    <mergeCell ref="A2:E2"/>
  </mergeCells>
  <pageMargins left="0.7" right="0.7" top="0.75" bottom="0.75" header="0.3" footer="0.3"/>
  <pageSetup paperSize="9" scale="8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0"/>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97</v>
      </c>
      <c r="B2" s="81"/>
      <c r="C2" s="81"/>
      <c r="D2" s="81"/>
      <c r="E2" s="81"/>
    </row>
    <row r="4" spans="1:10" ht="15" customHeight="1" thickBot="1" x14ac:dyDescent="0.2">
      <c r="A4" s="75"/>
      <c r="B4" s="51"/>
      <c r="C4" s="51"/>
      <c r="D4" s="51"/>
      <c r="E4" s="52" t="s">
        <v>53</v>
      </c>
    </row>
    <row r="5" spans="1:10" s="56" customFormat="1" ht="40.5" customHeight="1" thickBot="1" x14ac:dyDescent="0.2">
      <c r="A5" s="58" t="s">
        <v>74</v>
      </c>
      <c r="B5" s="53" t="s">
        <v>49</v>
      </c>
      <c r="C5" s="54" t="s">
        <v>50</v>
      </c>
      <c r="D5" s="54" t="s">
        <v>51</v>
      </c>
      <c r="E5" s="55" t="s">
        <v>52</v>
      </c>
    </row>
    <row r="6" spans="1:10" s="57" customFormat="1" ht="24.75" customHeight="1" x14ac:dyDescent="0.15">
      <c r="A6" s="59" t="s">
        <v>54</v>
      </c>
      <c r="B6" s="63">
        <v>139990615</v>
      </c>
      <c r="C6" s="64">
        <v>124008240</v>
      </c>
      <c r="D6" s="64">
        <v>9456588</v>
      </c>
      <c r="E6" s="65">
        <v>6525787</v>
      </c>
      <c r="G6" s="78"/>
      <c r="H6" s="78"/>
      <c r="I6" s="78"/>
      <c r="J6" s="78"/>
    </row>
    <row r="7" spans="1:10" s="57" customFormat="1" x14ac:dyDescent="0.15">
      <c r="A7" s="60" t="s">
        <v>43</v>
      </c>
      <c r="B7" s="66">
        <v>3862474</v>
      </c>
      <c r="C7" s="67">
        <v>3190920</v>
      </c>
      <c r="D7" s="67">
        <v>328535</v>
      </c>
      <c r="E7" s="68">
        <v>343019</v>
      </c>
    </row>
    <row r="8" spans="1:10" s="57" customFormat="1" x14ac:dyDescent="0.15">
      <c r="A8" s="60" t="s">
        <v>41</v>
      </c>
      <c r="B8" s="66">
        <v>3615151</v>
      </c>
      <c r="C8" s="67">
        <v>3037502</v>
      </c>
      <c r="D8" s="67">
        <v>253915</v>
      </c>
      <c r="E8" s="68">
        <v>323734</v>
      </c>
    </row>
    <row r="9" spans="1:10" s="57" customFormat="1" x14ac:dyDescent="0.15">
      <c r="A9" s="60" t="s">
        <v>42</v>
      </c>
      <c r="B9" s="66">
        <v>185950</v>
      </c>
      <c r="C9" s="67">
        <v>153418</v>
      </c>
      <c r="D9" s="67">
        <v>22210</v>
      </c>
      <c r="E9" s="68">
        <v>10322</v>
      </c>
    </row>
    <row r="10" spans="1:10" s="57" customFormat="1" x14ac:dyDescent="0.15">
      <c r="A10" s="60" t="s">
        <v>55</v>
      </c>
      <c r="B10" s="66">
        <v>61373</v>
      </c>
      <c r="C10" s="67">
        <v>0</v>
      </c>
      <c r="D10" s="67">
        <v>52410</v>
      </c>
      <c r="E10" s="68">
        <v>8963</v>
      </c>
    </row>
    <row r="11" spans="1:10" s="57" customFormat="1" x14ac:dyDescent="0.15">
      <c r="A11" s="60" t="s">
        <v>44</v>
      </c>
      <c r="B11" s="66">
        <v>136128141</v>
      </c>
      <c r="C11" s="67">
        <v>120817320</v>
      </c>
      <c r="D11" s="67">
        <v>9128053</v>
      </c>
      <c r="E11" s="68">
        <v>6182768</v>
      </c>
    </row>
    <row r="12" spans="1:10" s="57" customFormat="1" x14ac:dyDescent="0.15">
      <c r="A12" s="60" t="s">
        <v>41</v>
      </c>
      <c r="B12" s="66">
        <v>43565278</v>
      </c>
      <c r="C12" s="67">
        <v>38840077</v>
      </c>
      <c r="D12" s="67">
        <v>3993662</v>
      </c>
      <c r="E12" s="68">
        <v>731539</v>
      </c>
    </row>
    <row r="13" spans="1:10" s="57" customFormat="1" ht="12.75" customHeight="1" x14ac:dyDescent="0.15">
      <c r="A13" s="60" t="s">
        <v>42</v>
      </c>
      <c r="B13" s="66">
        <v>3757349</v>
      </c>
      <c r="C13" s="67">
        <v>3709335</v>
      </c>
      <c r="D13" s="67">
        <v>45110</v>
      </c>
      <c r="E13" s="68">
        <v>2904</v>
      </c>
    </row>
    <row r="14" spans="1:10" s="57" customFormat="1" ht="12.75" customHeight="1" x14ac:dyDescent="0.15">
      <c r="A14" s="60" t="s">
        <v>55</v>
      </c>
      <c r="B14" s="66">
        <v>88805514</v>
      </c>
      <c r="C14" s="67">
        <v>78267908</v>
      </c>
      <c r="D14" s="67">
        <v>5089281</v>
      </c>
      <c r="E14" s="68">
        <v>5448325</v>
      </c>
    </row>
    <row r="15" spans="1:10" s="57" customFormat="1" ht="24.75" customHeight="1" x14ac:dyDescent="0.15">
      <c r="A15" s="61" t="s">
        <v>56</v>
      </c>
      <c r="B15" s="66">
        <v>12805933</v>
      </c>
      <c r="C15" s="67">
        <v>11904779</v>
      </c>
      <c r="D15" s="67">
        <v>691789</v>
      </c>
      <c r="E15" s="68">
        <v>209365</v>
      </c>
    </row>
    <row r="16" spans="1:10" s="57" customFormat="1" x14ac:dyDescent="0.15">
      <c r="A16" s="60" t="s">
        <v>43</v>
      </c>
      <c r="B16" s="66">
        <v>204102</v>
      </c>
      <c r="C16" s="67">
        <v>161189</v>
      </c>
      <c r="D16" s="67">
        <v>21655</v>
      </c>
      <c r="E16" s="68">
        <v>21258</v>
      </c>
    </row>
    <row r="17" spans="1:5" s="57" customFormat="1" x14ac:dyDescent="0.15">
      <c r="A17" s="60" t="s">
        <v>41</v>
      </c>
      <c r="B17" s="66">
        <v>147199</v>
      </c>
      <c r="C17" s="67">
        <v>106626</v>
      </c>
      <c r="D17" s="67">
        <v>21655</v>
      </c>
      <c r="E17" s="68">
        <v>18918</v>
      </c>
    </row>
    <row r="18" spans="1:5" s="57" customFormat="1" ht="12.75" customHeight="1" x14ac:dyDescent="0.15">
      <c r="A18" s="60" t="s">
        <v>42</v>
      </c>
      <c r="B18" s="66">
        <v>54563</v>
      </c>
      <c r="C18" s="67">
        <v>54563</v>
      </c>
      <c r="D18" s="67">
        <v>0</v>
      </c>
      <c r="E18" s="68">
        <v>0</v>
      </c>
    </row>
    <row r="19" spans="1:5" s="57" customFormat="1" x14ac:dyDescent="0.15">
      <c r="A19" s="60" t="s">
        <v>55</v>
      </c>
      <c r="B19" s="66">
        <v>2340</v>
      </c>
      <c r="C19" s="67">
        <v>0</v>
      </c>
      <c r="D19" s="67">
        <v>0</v>
      </c>
      <c r="E19" s="68">
        <v>2340</v>
      </c>
    </row>
    <row r="20" spans="1:5" s="57" customFormat="1" x14ac:dyDescent="0.15">
      <c r="A20" s="60" t="s">
        <v>44</v>
      </c>
      <c r="B20" s="66">
        <v>12601831</v>
      </c>
      <c r="C20" s="67">
        <v>11743590</v>
      </c>
      <c r="D20" s="67">
        <v>670134</v>
      </c>
      <c r="E20" s="68">
        <v>188107</v>
      </c>
    </row>
    <row r="21" spans="1:5" s="57" customFormat="1" x14ac:dyDescent="0.15">
      <c r="A21" s="60" t="s">
        <v>41</v>
      </c>
      <c r="B21" s="66">
        <v>1033395</v>
      </c>
      <c r="C21" s="67">
        <v>898099</v>
      </c>
      <c r="D21" s="67">
        <v>107315</v>
      </c>
      <c r="E21" s="68">
        <v>27981</v>
      </c>
    </row>
    <row r="22" spans="1:5" s="57" customFormat="1" x14ac:dyDescent="0.15">
      <c r="A22" s="60" t="s">
        <v>42</v>
      </c>
      <c r="B22" s="66">
        <v>337533</v>
      </c>
      <c r="C22" s="67">
        <v>330787</v>
      </c>
      <c r="D22" s="67">
        <v>4848</v>
      </c>
      <c r="E22" s="68">
        <v>1898</v>
      </c>
    </row>
    <row r="23" spans="1:5" s="57" customFormat="1" ht="12.75" customHeight="1" x14ac:dyDescent="0.15">
      <c r="A23" s="60" t="s">
        <v>55</v>
      </c>
      <c r="B23" s="66">
        <v>11230903</v>
      </c>
      <c r="C23" s="67">
        <v>10514704</v>
      </c>
      <c r="D23" s="67">
        <v>557971</v>
      </c>
      <c r="E23" s="68">
        <v>158228</v>
      </c>
    </row>
    <row r="24" spans="1:5" s="57" customFormat="1" ht="24.75" customHeight="1" x14ac:dyDescent="0.15">
      <c r="A24" s="61" t="s">
        <v>57</v>
      </c>
      <c r="B24" s="66">
        <v>140526933</v>
      </c>
      <c r="C24" s="67">
        <v>124403719</v>
      </c>
      <c r="D24" s="67">
        <v>9571286</v>
      </c>
      <c r="E24" s="68">
        <v>6551928</v>
      </c>
    </row>
    <row r="25" spans="1:5" s="57" customFormat="1" x14ac:dyDescent="0.15">
      <c r="A25" s="60" t="s">
        <v>43</v>
      </c>
      <c r="B25" s="66">
        <v>3884514</v>
      </c>
      <c r="C25" s="67">
        <v>3200688</v>
      </c>
      <c r="D25" s="67">
        <v>335848</v>
      </c>
      <c r="E25" s="68">
        <v>347978</v>
      </c>
    </row>
    <row r="26" spans="1:5" s="57" customFormat="1" ht="12.75" customHeight="1" x14ac:dyDescent="0.15">
      <c r="A26" s="60" t="s">
        <v>41</v>
      </c>
      <c r="B26" s="66">
        <v>3620917</v>
      </c>
      <c r="C26" s="67">
        <v>3008618</v>
      </c>
      <c r="D26" s="67">
        <v>284167</v>
      </c>
      <c r="E26" s="68">
        <v>328132</v>
      </c>
    </row>
    <row r="27" spans="1:5" s="57" customFormat="1" x14ac:dyDescent="0.15">
      <c r="A27" s="60" t="s">
        <v>42</v>
      </c>
      <c r="B27" s="66">
        <v>224507</v>
      </c>
      <c r="C27" s="67">
        <v>192070</v>
      </c>
      <c r="D27" s="67">
        <v>22145</v>
      </c>
      <c r="E27" s="68">
        <v>10292</v>
      </c>
    </row>
    <row r="28" spans="1:5" s="57" customFormat="1" ht="12.75" customHeight="1" x14ac:dyDescent="0.15">
      <c r="A28" s="60" t="s">
        <v>55</v>
      </c>
      <c r="B28" s="66">
        <v>39090</v>
      </c>
      <c r="C28" s="67">
        <v>0</v>
      </c>
      <c r="D28" s="67">
        <v>29536</v>
      </c>
      <c r="E28" s="68">
        <v>9554</v>
      </c>
    </row>
    <row r="29" spans="1:5" s="57" customFormat="1" ht="12.75" customHeight="1" x14ac:dyDescent="0.15">
      <c r="A29" s="60" t="s">
        <v>44</v>
      </c>
      <c r="B29" s="66">
        <v>136642419</v>
      </c>
      <c r="C29" s="67">
        <v>121203031</v>
      </c>
      <c r="D29" s="67">
        <v>9235438</v>
      </c>
      <c r="E29" s="68">
        <v>6203950</v>
      </c>
    </row>
    <row r="30" spans="1:5" s="57" customFormat="1" ht="12.75" customHeight="1" x14ac:dyDescent="0.15">
      <c r="A30" s="60" t="s">
        <v>41</v>
      </c>
      <c r="B30" s="66">
        <v>43088219</v>
      </c>
      <c r="C30" s="67">
        <v>38409231</v>
      </c>
      <c r="D30" s="67">
        <v>3934452</v>
      </c>
      <c r="E30" s="68">
        <v>744536</v>
      </c>
    </row>
    <row r="31" spans="1:5" s="57" customFormat="1" ht="12.75" customHeight="1" x14ac:dyDescent="0.15">
      <c r="A31" s="60" t="s">
        <v>42</v>
      </c>
      <c r="B31" s="66">
        <v>3664366</v>
      </c>
      <c r="C31" s="67">
        <v>3617902</v>
      </c>
      <c r="D31" s="67">
        <v>42767</v>
      </c>
      <c r="E31" s="68">
        <v>3697</v>
      </c>
    </row>
    <row r="32" spans="1:5" s="57" customFormat="1" x14ac:dyDescent="0.15">
      <c r="A32" s="60" t="s">
        <v>55</v>
      </c>
      <c r="B32" s="66">
        <v>89889834</v>
      </c>
      <c r="C32" s="67">
        <v>79175898</v>
      </c>
      <c r="D32" s="67">
        <v>5258219</v>
      </c>
      <c r="E32" s="68">
        <v>5455717</v>
      </c>
    </row>
    <row r="33" spans="1:10" s="57" customFormat="1" ht="37.5" customHeight="1" x14ac:dyDescent="0.15">
      <c r="A33" s="61" t="s">
        <v>59</v>
      </c>
      <c r="B33" s="66">
        <v>731962.48</v>
      </c>
      <c r="C33" s="67">
        <v>659741.48</v>
      </c>
      <c r="D33" s="67">
        <v>3361</v>
      </c>
      <c r="E33" s="68">
        <v>68860</v>
      </c>
      <c r="G33" s="78"/>
      <c r="H33" s="78"/>
      <c r="I33" s="78"/>
      <c r="J33" s="78"/>
    </row>
    <row r="34" spans="1:10" s="57" customFormat="1" x14ac:dyDescent="0.15">
      <c r="A34" s="60" t="s">
        <v>45</v>
      </c>
      <c r="B34" s="66">
        <v>731962.48</v>
      </c>
      <c r="C34" s="67">
        <v>659741.48</v>
      </c>
      <c r="D34" s="67">
        <v>3361</v>
      </c>
      <c r="E34" s="68">
        <v>68860</v>
      </c>
    </row>
    <row r="35" spans="1:10" s="57" customFormat="1" ht="12.75" customHeight="1" x14ac:dyDescent="0.15">
      <c r="A35" s="60" t="s">
        <v>41</v>
      </c>
      <c r="B35" s="66">
        <v>710461.48</v>
      </c>
      <c r="C35" s="67">
        <v>639818.48</v>
      </c>
      <c r="D35" s="67">
        <v>1783</v>
      </c>
      <c r="E35" s="68">
        <v>68860</v>
      </c>
    </row>
    <row r="36" spans="1:10" s="57" customFormat="1" x14ac:dyDescent="0.15">
      <c r="A36" s="60" t="s">
        <v>42</v>
      </c>
      <c r="B36" s="66">
        <v>19923</v>
      </c>
      <c r="C36" s="67">
        <v>19923</v>
      </c>
      <c r="D36" s="67">
        <v>0</v>
      </c>
      <c r="E36" s="68">
        <v>0</v>
      </c>
    </row>
    <row r="37" spans="1:10" s="57" customFormat="1" ht="12.75" customHeight="1" x14ac:dyDescent="0.15">
      <c r="A37" s="60" t="s">
        <v>55</v>
      </c>
      <c r="B37" s="66">
        <v>1578</v>
      </c>
      <c r="C37" s="67">
        <v>0</v>
      </c>
      <c r="D37" s="67">
        <v>1578</v>
      </c>
      <c r="E37" s="68">
        <v>0</v>
      </c>
    </row>
    <row r="38" spans="1:10" s="57" customFormat="1" ht="24.75" customHeight="1" x14ac:dyDescent="0.15">
      <c r="A38" s="61" t="s">
        <v>60</v>
      </c>
      <c r="B38" s="66">
        <v>6044</v>
      </c>
      <c r="C38" s="67">
        <v>4898</v>
      </c>
      <c r="D38" s="67">
        <v>1146</v>
      </c>
      <c r="E38" s="68">
        <v>0</v>
      </c>
    </row>
    <row r="39" spans="1:10" s="57" customFormat="1" x14ac:dyDescent="0.15">
      <c r="A39" s="60" t="s">
        <v>45</v>
      </c>
      <c r="B39" s="66">
        <v>6044</v>
      </c>
      <c r="C39" s="67">
        <v>4898</v>
      </c>
      <c r="D39" s="67">
        <v>1146</v>
      </c>
      <c r="E39" s="68">
        <v>0</v>
      </c>
    </row>
    <row r="40" spans="1:10" s="57" customFormat="1" x14ac:dyDescent="0.15">
      <c r="A40" s="60" t="s">
        <v>41</v>
      </c>
      <c r="B40" s="66">
        <v>6044</v>
      </c>
      <c r="C40" s="67">
        <v>4898</v>
      </c>
      <c r="D40" s="67">
        <v>1146</v>
      </c>
      <c r="E40" s="68">
        <v>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2743.98</v>
      </c>
      <c r="C43" s="67">
        <v>1597.98</v>
      </c>
      <c r="D43" s="67">
        <v>1146</v>
      </c>
      <c r="E43" s="68">
        <v>0</v>
      </c>
    </row>
    <row r="44" spans="1:10" s="57" customFormat="1" x14ac:dyDescent="0.15">
      <c r="A44" s="60" t="s">
        <v>45</v>
      </c>
      <c r="B44" s="66">
        <v>2743.98</v>
      </c>
      <c r="C44" s="67">
        <v>1597.98</v>
      </c>
      <c r="D44" s="67">
        <v>1146</v>
      </c>
      <c r="E44" s="68">
        <v>0</v>
      </c>
    </row>
    <row r="45" spans="1:10" s="57" customFormat="1" x14ac:dyDescent="0.15">
      <c r="A45" s="60" t="s">
        <v>41</v>
      </c>
      <c r="B45" s="66">
        <v>2743.98</v>
      </c>
      <c r="C45" s="67">
        <v>1597.98</v>
      </c>
      <c r="D45" s="67">
        <v>1146</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1001</v>
      </c>
      <c r="C48" s="67">
        <v>4</v>
      </c>
      <c r="D48" s="67">
        <v>997</v>
      </c>
      <c r="E48" s="68">
        <v>0</v>
      </c>
    </row>
    <row r="49" spans="1:11" s="57" customFormat="1" x14ac:dyDescent="0.15">
      <c r="A49" s="60" t="s">
        <v>45</v>
      </c>
      <c r="B49" s="66">
        <v>1001</v>
      </c>
      <c r="C49" s="67">
        <v>4</v>
      </c>
      <c r="D49" s="67">
        <v>997</v>
      </c>
      <c r="E49" s="68">
        <v>0</v>
      </c>
      <c r="F49" s="50"/>
      <c r="G49" s="50"/>
      <c r="H49" s="50"/>
      <c r="I49" s="50"/>
      <c r="J49" s="50"/>
      <c r="K49" s="50"/>
    </row>
    <row r="50" spans="1:11" s="57" customFormat="1" x14ac:dyDescent="0.15">
      <c r="A50" s="60" t="s">
        <v>41</v>
      </c>
      <c r="B50" s="66">
        <v>4</v>
      </c>
      <c r="C50" s="67">
        <v>4</v>
      </c>
      <c r="D50" s="67">
        <v>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997</v>
      </c>
      <c r="C52" s="67">
        <v>0</v>
      </c>
      <c r="D52" s="67">
        <v>997</v>
      </c>
      <c r="E52" s="68">
        <v>0</v>
      </c>
      <c r="F52" s="50"/>
      <c r="G52" s="50"/>
      <c r="H52" s="50"/>
      <c r="I52" s="50"/>
      <c r="J52" s="50"/>
      <c r="K52" s="50"/>
    </row>
    <row r="53" spans="1:11" s="57" customFormat="1" ht="40.5" customHeight="1" x14ac:dyDescent="0.15">
      <c r="A53" s="61" t="s">
        <v>48</v>
      </c>
      <c r="B53" s="66">
        <v>734261.5</v>
      </c>
      <c r="C53" s="67">
        <v>663037.5</v>
      </c>
      <c r="D53" s="67">
        <v>2364</v>
      </c>
      <c r="E53" s="68">
        <v>68860</v>
      </c>
      <c r="F53" s="50"/>
      <c r="G53" s="50"/>
      <c r="H53" s="50"/>
      <c r="I53" s="50"/>
      <c r="J53" s="50"/>
      <c r="K53" s="50"/>
    </row>
    <row r="54" spans="1:11" s="57" customFormat="1" x14ac:dyDescent="0.15">
      <c r="A54" s="60" t="s">
        <v>45</v>
      </c>
      <c r="B54" s="66">
        <v>734261.5</v>
      </c>
      <c r="C54" s="67">
        <v>663037.5</v>
      </c>
      <c r="D54" s="67">
        <v>2364</v>
      </c>
      <c r="E54" s="68">
        <v>68860</v>
      </c>
      <c r="F54" s="50"/>
      <c r="G54" s="50"/>
      <c r="H54" s="50"/>
      <c r="I54" s="50"/>
      <c r="J54" s="50"/>
      <c r="K54" s="50"/>
    </row>
    <row r="55" spans="1:11" s="57" customFormat="1" x14ac:dyDescent="0.15">
      <c r="A55" s="60" t="s">
        <v>41</v>
      </c>
      <c r="B55" s="66">
        <v>713757.5</v>
      </c>
      <c r="C55" s="67">
        <v>643114.5</v>
      </c>
      <c r="D55" s="67">
        <v>1783</v>
      </c>
      <c r="E55" s="68">
        <v>68860</v>
      </c>
      <c r="F55" s="50"/>
      <c r="G55" s="50"/>
      <c r="H55" s="50"/>
      <c r="I55" s="50"/>
      <c r="J55" s="50"/>
      <c r="K55" s="50"/>
    </row>
    <row r="56" spans="1:11" s="57" customFormat="1" x14ac:dyDescent="0.15">
      <c r="A56" s="60" t="s">
        <v>42</v>
      </c>
      <c r="B56" s="66">
        <v>19923</v>
      </c>
      <c r="C56" s="67">
        <v>19923</v>
      </c>
      <c r="D56" s="67">
        <v>0</v>
      </c>
      <c r="E56" s="68">
        <v>0</v>
      </c>
      <c r="F56" s="50"/>
      <c r="G56" s="50"/>
      <c r="H56" s="50"/>
      <c r="I56" s="50"/>
      <c r="J56" s="50"/>
      <c r="K56" s="50"/>
    </row>
    <row r="57" spans="1:11" s="57" customFormat="1" x14ac:dyDescent="0.15">
      <c r="A57" s="60" t="s">
        <v>55</v>
      </c>
      <c r="B57" s="66">
        <v>581</v>
      </c>
      <c r="C57" s="67">
        <v>0</v>
      </c>
      <c r="D57" s="67">
        <v>581</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734261.5</v>
      </c>
      <c r="C59" s="79">
        <v>663037.5</v>
      </c>
      <c r="D59" s="79">
        <v>2364</v>
      </c>
      <c r="E59" s="80">
        <v>68860</v>
      </c>
      <c r="F59" s="50"/>
      <c r="G59" s="50"/>
      <c r="H59" s="50"/>
      <c r="I59" s="50"/>
      <c r="J59" s="50"/>
      <c r="K59" s="50"/>
    </row>
    <row r="60" spans="1:11" s="57" customFormat="1" x14ac:dyDescent="0.15">
      <c r="C60" s="50"/>
      <c r="D60" s="50"/>
      <c r="E60" s="50"/>
      <c r="F60" s="50"/>
      <c r="G60" s="50"/>
      <c r="H60" s="50"/>
      <c r="I60" s="50"/>
      <c r="J60" s="50"/>
      <c r="K60" s="50"/>
    </row>
  </sheetData>
  <mergeCells count="1">
    <mergeCell ref="A2:E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98</v>
      </c>
      <c r="B2" s="81"/>
      <c r="C2" s="81"/>
      <c r="D2" s="81"/>
      <c r="E2" s="81"/>
    </row>
    <row r="4" spans="1:10" ht="15" customHeight="1" thickBot="1" x14ac:dyDescent="0.2">
      <c r="A4" s="75"/>
      <c r="B4" s="51"/>
      <c r="C4" s="51"/>
      <c r="D4" s="51"/>
      <c r="E4" s="52" t="s">
        <v>53</v>
      </c>
    </row>
    <row r="5" spans="1:10" s="56" customFormat="1" ht="40.5" customHeight="1" thickBot="1" x14ac:dyDescent="0.2">
      <c r="A5" s="58" t="s">
        <v>76</v>
      </c>
      <c r="B5" s="53" t="s">
        <v>49</v>
      </c>
      <c r="C5" s="54" t="s">
        <v>50</v>
      </c>
      <c r="D5" s="54" t="s">
        <v>51</v>
      </c>
      <c r="E5" s="55" t="s">
        <v>52</v>
      </c>
    </row>
    <row r="6" spans="1:10" s="57" customFormat="1" ht="24.75" customHeight="1" x14ac:dyDescent="0.15">
      <c r="A6" s="59" t="s">
        <v>54</v>
      </c>
      <c r="B6" s="63">
        <v>140526933</v>
      </c>
      <c r="C6" s="64">
        <v>124403719</v>
      </c>
      <c r="D6" s="64">
        <v>9571286</v>
      </c>
      <c r="E6" s="65">
        <v>6551928</v>
      </c>
      <c r="G6" s="78"/>
      <c r="H6" s="78"/>
      <c r="I6" s="78"/>
      <c r="J6" s="78"/>
    </row>
    <row r="7" spans="1:10" s="57" customFormat="1" x14ac:dyDescent="0.15">
      <c r="A7" s="60" t="s">
        <v>43</v>
      </c>
      <c r="B7" s="66">
        <v>3884514</v>
      </c>
      <c r="C7" s="67">
        <v>3200688</v>
      </c>
      <c r="D7" s="67">
        <v>335848</v>
      </c>
      <c r="E7" s="68">
        <v>347978</v>
      </c>
    </row>
    <row r="8" spans="1:10" s="57" customFormat="1" x14ac:dyDescent="0.15">
      <c r="A8" s="60" t="s">
        <v>41</v>
      </c>
      <c r="B8" s="66">
        <v>3620917</v>
      </c>
      <c r="C8" s="67">
        <v>3008618</v>
      </c>
      <c r="D8" s="67">
        <v>284167</v>
      </c>
      <c r="E8" s="68">
        <v>328132</v>
      </c>
    </row>
    <row r="9" spans="1:10" s="57" customFormat="1" x14ac:dyDescent="0.15">
      <c r="A9" s="60" t="s">
        <v>42</v>
      </c>
      <c r="B9" s="66">
        <v>224507</v>
      </c>
      <c r="C9" s="67">
        <v>192070</v>
      </c>
      <c r="D9" s="67">
        <v>22145</v>
      </c>
      <c r="E9" s="68">
        <v>10292</v>
      </c>
    </row>
    <row r="10" spans="1:10" s="57" customFormat="1" x14ac:dyDescent="0.15">
      <c r="A10" s="60" t="s">
        <v>55</v>
      </c>
      <c r="B10" s="66">
        <v>39090</v>
      </c>
      <c r="C10" s="67">
        <v>0</v>
      </c>
      <c r="D10" s="67">
        <v>29536</v>
      </c>
      <c r="E10" s="68">
        <v>9554</v>
      </c>
    </row>
    <row r="11" spans="1:10" s="57" customFormat="1" x14ac:dyDescent="0.15">
      <c r="A11" s="60" t="s">
        <v>44</v>
      </c>
      <c r="B11" s="66">
        <v>136642419</v>
      </c>
      <c r="C11" s="67">
        <v>121203031</v>
      </c>
      <c r="D11" s="67">
        <v>9235438</v>
      </c>
      <c r="E11" s="68">
        <v>6203950</v>
      </c>
    </row>
    <row r="12" spans="1:10" s="57" customFormat="1" x14ac:dyDescent="0.15">
      <c r="A12" s="60" t="s">
        <v>41</v>
      </c>
      <c r="B12" s="66">
        <v>43088219</v>
      </c>
      <c r="C12" s="67">
        <v>38409231</v>
      </c>
      <c r="D12" s="67">
        <v>3934452</v>
      </c>
      <c r="E12" s="68">
        <v>744536</v>
      </c>
    </row>
    <row r="13" spans="1:10" s="57" customFormat="1" ht="12.75" customHeight="1" x14ac:dyDescent="0.15">
      <c r="A13" s="60" t="s">
        <v>42</v>
      </c>
      <c r="B13" s="66">
        <v>3664366</v>
      </c>
      <c r="C13" s="67">
        <v>3617902</v>
      </c>
      <c r="D13" s="67">
        <v>42767</v>
      </c>
      <c r="E13" s="68">
        <v>3697</v>
      </c>
    </row>
    <row r="14" spans="1:10" s="57" customFormat="1" ht="12.75" customHeight="1" x14ac:dyDescent="0.15">
      <c r="A14" s="60" t="s">
        <v>55</v>
      </c>
      <c r="B14" s="66">
        <v>89889834</v>
      </c>
      <c r="C14" s="67">
        <v>79175898</v>
      </c>
      <c r="D14" s="67">
        <v>5258219</v>
      </c>
      <c r="E14" s="68">
        <v>5455717</v>
      </c>
    </row>
    <row r="15" spans="1:10" s="57" customFormat="1" ht="24.75" customHeight="1" x14ac:dyDescent="0.15">
      <c r="A15" s="61" t="s">
        <v>56</v>
      </c>
      <c r="B15" s="66">
        <v>15733505</v>
      </c>
      <c r="C15" s="67">
        <v>14499349</v>
      </c>
      <c r="D15" s="67">
        <v>957494</v>
      </c>
      <c r="E15" s="68">
        <v>276662</v>
      </c>
    </row>
    <row r="16" spans="1:10" s="57" customFormat="1" x14ac:dyDescent="0.15">
      <c r="A16" s="60" t="s">
        <v>43</v>
      </c>
      <c r="B16" s="66">
        <v>525328</v>
      </c>
      <c r="C16" s="67">
        <v>460496</v>
      </c>
      <c r="D16" s="67">
        <v>35640</v>
      </c>
      <c r="E16" s="68">
        <v>29192</v>
      </c>
    </row>
    <row r="17" spans="1:5" s="57" customFormat="1" x14ac:dyDescent="0.15">
      <c r="A17" s="60" t="s">
        <v>41</v>
      </c>
      <c r="B17" s="66">
        <v>198263</v>
      </c>
      <c r="C17" s="67">
        <v>136385</v>
      </c>
      <c r="D17" s="67">
        <v>35610</v>
      </c>
      <c r="E17" s="68">
        <v>26268</v>
      </c>
    </row>
    <row r="18" spans="1:5" s="57" customFormat="1" ht="12.75" customHeight="1" x14ac:dyDescent="0.15">
      <c r="A18" s="60" t="s">
        <v>42</v>
      </c>
      <c r="B18" s="66">
        <v>324111</v>
      </c>
      <c r="C18" s="67">
        <v>324111</v>
      </c>
      <c r="D18" s="67">
        <v>0</v>
      </c>
      <c r="E18" s="68">
        <v>0</v>
      </c>
    </row>
    <row r="19" spans="1:5" s="57" customFormat="1" x14ac:dyDescent="0.15">
      <c r="A19" s="60" t="s">
        <v>55</v>
      </c>
      <c r="B19" s="66">
        <v>2954</v>
      </c>
      <c r="C19" s="67">
        <v>0</v>
      </c>
      <c r="D19" s="67">
        <v>30</v>
      </c>
      <c r="E19" s="68">
        <v>2924</v>
      </c>
    </row>
    <row r="20" spans="1:5" s="57" customFormat="1" x14ac:dyDescent="0.15">
      <c r="A20" s="60" t="s">
        <v>44</v>
      </c>
      <c r="B20" s="66">
        <v>15208177</v>
      </c>
      <c r="C20" s="67">
        <v>14038853</v>
      </c>
      <c r="D20" s="67">
        <v>921854</v>
      </c>
      <c r="E20" s="68">
        <v>247470</v>
      </c>
    </row>
    <row r="21" spans="1:5" s="57" customFormat="1" x14ac:dyDescent="0.15">
      <c r="A21" s="60" t="s">
        <v>41</v>
      </c>
      <c r="B21" s="66">
        <v>1595385</v>
      </c>
      <c r="C21" s="67">
        <v>1384815</v>
      </c>
      <c r="D21" s="67">
        <v>203667</v>
      </c>
      <c r="E21" s="68">
        <v>6903</v>
      </c>
    </row>
    <row r="22" spans="1:5" s="57" customFormat="1" x14ac:dyDescent="0.15">
      <c r="A22" s="60" t="s">
        <v>42</v>
      </c>
      <c r="B22" s="66">
        <v>1022194</v>
      </c>
      <c r="C22" s="67">
        <v>1021092</v>
      </c>
      <c r="D22" s="67">
        <v>1102</v>
      </c>
      <c r="E22" s="68">
        <v>0</v>
      </c>
    </row>
    <row r="23" spans="1:5" s="57" customFormat="1" ht="12.75" customHeight="1" x14ac:dyDescent="0.15">
      <c r="A23" s="60" t="s">
        <v>55</v>
      </c>
      <c r="B23" s="66">
        <v>12590598</v>
      </c>
      <c r="C23" s="67">
        <v>11632946</v>
      </c>
      <c r="D23" s="67">
        <v>717085</v>
      </c>
      <c r="E23" s="68">
        <v>240567</v>
      </c>
    </row>
    <row r="24" spans="1:5" s="57" customFormat="1" ht="24.75" customHeight="1" x14ac:dyDescent="0.15">
      <c r="A24" s="61" t="s">
        <v>57</v>
      </c>
      <c r="B24" s="66">
        <v>141505324</v>
      </c>
      <c r="C24" s="67">
        <v>125233355</v>
      </c>
      <c r="D24" s="67">
        <v>9721735</v>
      </c>
      <c r="E24" s="68">
        <v>6550234</v>
      </c>
    </row>
    <row r="25" spans="1:5" s="57" customFormat="1" x14ac:dyDescent="0.15">
      <c r="A25" s="60" t="s">
        <v>43</v>
      </c>
      <c r="B25" s="66">
        <v>3818500</v>
      </c>
      <c r="C25" s="67">
        <v>3116733</v>
      </c>
      <c r="D25" s="67">
        <v>341450</v>
      </c>
      <c r="E25" s="68">
        <v>360317</v>
      </c>
    </row>
    <row r="26" spans="1:5" s="57" customFormat="1" ht="12.75" customHeight="1" x14ac:dyDescent="0.15">
      <c r="A26" s="60" t="s">
        <v>41</v>
      </c>
      <c r="B26" s="66">
        <v>3589720</v>
      </c>
      <c r="C26" s="67">
        <v>2948964</v>
      </c>
      <c r="D26" s="67">
        <v>300988</v>
      </c>
      <c r="E26" s="68">
        <v>339768</v>
      </c>
    </row>
    <row r="27" spans="1:5" s="57" customFormat="1" x14ac:dyDescent="0.15">
      <c r="A27" s="60" t="s">
        <v>42</v>
      </c>
      <c r="B27" s="66">
        <v>200196</v>
      </c>
      <c r="C27" s="67">
        <v>167769</v>
      </c>
      <c r="D27" s="67">
        <v>22138</v>
      </c>
      <c r="E27" s="68">
        <v>10289</v>
      </c>
    </row>
    <row r="28" spans="1:5" s="57" customFormat="1" ht="12.75" customHeight="1" x14ac:dyDescent="0.15">
      <c r="A28" s="60" t="s">
        <v>55</v>
      </c>
      <c r="B28" s="66">
        <v>28584</v>
      </c>
      <c r="C28" s="67">
        <v>0</v>
      </c>
      <c r="D28" s="67">
        <v>18324</v>
      </c>
      <c r="E28" s="68">
        <v>10260</v>
      </c>
    </row>
    <row r="29" spans="1:5" s="57" customFormat="1" ht="12.75" customHeight="1" x14ac:dyDescent="0.15">
      <c r="A29" s="60" t="s">
        <v>44</v>
      </c>
      <c r="B29" s="66">
        <v>137686824</v>
      </c>
      <c r="C29" s="67">
        <v>122116622</v>
      </c>
      <c r="D29" s="67">
        <v>9380285</v>
      </c>
      <c r="E29" s="68">
        <v>6189917</v>
      </c>
    </row>
    <row r="30" spans="1:5" s="57" customFormat="1" ht="12.75" customHeight="1" x14ac:dyDescent="0.15">
      <c r="A30" s="60" t="s">
        <v>41</v>
      </c>
      <c r="B30" s="66">
        <v>42490504</v>
      </c>
      <c r="C30" s="67">
        <v>37868124</v>
      </c>
      <c r="D30" s="67">
        <v>3886015</v>
      </c>
      <c r="E30" s="68">
        <v>736365</v>
      </c>
    </row>
    <row r="31" spans="1:5" s="57" customFormat="1" ht="12.75" customHeight="1" x14ac:dyDescent="0.15">
      <c r="A31" s="60" t="s">
        <v>42</v>
      </c>
      <c r="B31" s="66">
        <v>4474198</v>
      </c>
      <c r="C31" s="67">
        <v>4442331</v>
      </c>
      <c r="D31" s="67">
        <v>29163</v>
      </c>
      <c r="E31" s="68">
        <v>2704</v>
      </c>
    </row>
    <row r="32" spans="1:5" s="57" customFormat="1" x14ac:dyDescent="0.15">
      <c r="A32" s="60" t="s">
        <v>55</v>
      </c>
      <c r="B32" s="66">
        <v>90722122</v>
      </c>
      <c r="C32" s="67">
        <v>79806167</v>
      </c>
      <c r="D32" s="67">
        <v>5465107</v>
      </c>
      <c r="E32" s="68">
        <v>5450848</v>
      </c>
    </row>
    <row r="33" spans="1:10" s="57" customFormat="1" ht="37.5" customHeight="1" x14ac:dyDescent="0.15">
      <c r="A33" s="61" t="s">
        <v>59</v>
      </c>
      <c r="B33" s="66">
        <v>734261.5</v>
      </c>
      <c r="C33" s="67">
        <v>663037.5</v>
      </c>
      <c r="D33" s="67">
        <v>2364</v>
      </c>
      <c r="E33" s="68">
        <v>68860</v>
      </c>
      <c r="G33" s="78"/>
      <c r="H33" s="78"/>
      <c r="I33" s="78"/>
      <c r="J33" s="78"/>
    </row>
    <row r="34" spans="1:10" s="57" customFormat="1" x14ac:dyDescent="0.15">
      <c r="A34" s="60" t="s">
        <v>45</v>
      </c>
      <c r="B34" s="66">
        <v>734261.5</v>
      </c>
      <c r="C34" s="67">
        <v>663037.5</v>
      </c>
      <c r="D34" s="67">
        <v>2364</v>
      </c>
      <c r="E34" s="68">
        <v>68860</v>
      </c>
    </row>
    <row r="35" spans="1:10" s="57" customFormat="1" ht="12.75" customHeight="1" x14ac:dyDescent="0.15">
      <c r="A35" s="60" t="s">
        <v>41</v>
      </c>
      <c r="B35" s="66">
        <v>713757.5</v>
      </c>
      <c r="C35" s="67">
        <v>643114.5</v>
      </c>
      <c r="D35" s="67">
        <v>1783</v>
      </c>
      <c r="E35" s="68">
        <v>68860</v>
      </c>
    </row>
    <row r="36" spans="1:10" s="57" customFormat="1" x14ac:dyDescent="0.15">
      <c r="A36" s="60" t="s">
        <v>42</v>
      </c>
      <c r="B36" s="66">
        <v>19923</v>
      </c>
      <c r="C36" s="67">
        <v>19923</v>
      </c>
      <c r="D36" s="67">
        <v>0</v>
      </c>
      <c r="E36" s="68">
        <v>0</v>
      </c>
    </row>
    <row r="37" spans="1:10" s="57" customFormat="1" ht="12.75" customHeight="1" x14ac:dyDescent="0.15">
      <c r="A37" s="60" t="s">
        <v>55</v>
      </c>
      <c r="B37" s="66">
        <v>581</v>
      </c>
      <c r="C37" s="67">
        <v>0</v>
      </c>
      <c r="D37" s="67">
        <v>581</v>
      </c>
      <c r="E37" s="68">
        <v>0</v>
      </c>
    </row>
    <row r="38" spans="1:10" s="57" customFormat="1" ht="24.75" customHeight="1" x14ac:dyDescent="0.15">
      <c r="A38" s="61" t="s">
        <v>60</v>
      </c>
      <c r="B38" s="66">
        <v>16611</v>
      </c>
      <c r="C38" s="67">
        <v>16418</v>
      </c>
      <c r="D38" s="67">
        <v>0</v>
      </c>
      <c r="E38" s="68">
        <v>193</v>
      </c>
    </row>
    <row r="39" spans="1:10" s="57" customFormat="1" x14ac:dyDescent="0.15">
      <c r="A39" s="60" t="s">
        <v>45</v>
      </c>
      <c r="B39" s="66">
        <v>16611</v>
      </c>
      <c r="C39" s="67">
        <v>16418</v>
      </c>
      <c r="D39" s="67">
        <v>0</v>
      </c>
      <c r="E39" s="68">
        <v>193</v>
      </c>
    </row>
    <row r="40" spans="1:10" s="57" customFormat="1" x14ac:dyDescent="0.15">
      <c r="A40" s="60" t="s">
        <v>41</v>
      </c>
      <c r="B40" s="66">
        <v>16611</v>
      </c>
      <c r="C40" s="67">
        <v>16418</v>
      </c>
      <c r="D40" s="67">
        <v>0</v>
      </c>
      <c r="E40" s="68">
        <v>193</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291</v>
      </c>
      <c r="C43" s="67">
        <v>98</v>
      </c>
      <c r="D43" s="67">
        <v>0</v>
      </c>
      <c r="E43" s="68">
        <v>193</v>
      </c>
    </row>
    <row r="44" spans="1:10" s="57" customFormat="1" x14ac:dyDescent="0.15">
      <c r="A44" s="60" t="s">
        <v>45</v>
      </c>
      <c r="B44" s="66">
        <v>291</v>
      </c>
      <c r="C44" s="67">
        <v>98</v>
      </c>
      <c r="D44" s="67">
        <v>0</v>
      </c>
      <c r="E44" s="68">
        <v>193</v>
      </c>
    </row>
    <row r="45" spans="1:10" s="57" customFormat="1" x14ac:dyDescent="0.15">
      <c r="A45" s="60" t="s">
        <v>41</v>
      </c>
      <c r="B45" s="66">
        <v>291</v>
      </c>
      <c r="C45" s="67">
        <v>98</v>
      </c>
      <c r="D45" s="67">
        <v>0</v>
      </c>
      <c r="E45" s="68">
        <v>193</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5275.2</v>
      </c>
      <c r="C48" s="67">
        <v>5275.2</v>
      </c>
      <c r="D48" s="67">
        <v>0</v>
      </c>
      <c r="E48" s="68">
        <v>0</v>
      </c>
    </row>
    <row r="49" spans="1:11" s="57" customFormat="1" x14ac:dyDescent="0.15">
      <c r="A49" s="60" t="s">
        <v>45</v>
      </c>
      <c r="B49" s="66">
        <v>5275.2</v>
      </c>
      <c r="C49" s="67">
        <v>5275.2</v>
      </c>
      <c r="D49" s="67">
        <v>0</v>
      </c>
      <c r="E49" s="68">
        <v>0</v>
      </c>
      <c r="F49" s="50"/>
      <c r="G49" s="50"/>
      <c r="H49" s="50"/>
      <c r="I49" s="50"/>
      <c r="J49" s="50"/>
      <c r="K49" s="50"/>
    </row>
    <row r="50" spans="1:11" s="57" customFormat="1" x14ac:dyDescent="0.15">
      <c r="A50" s="60" t="s">
        <v>41</v>
      </c>
      <c r="B50" s="66">
        <v>5275.2</v>
      </c>
      <c r="C50" s="67">
        <v>5275.2</v>
      </c>
      <c r="D50" s="67">
        <v>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745306.3</v>
      </c>
      <c r="C53" s="67">
        <v>674082.3</v>
      </c>
      <c r="D53" s="67">
        <v>2364</v>
      </c>
      <c r="E53" s="68">
        <v>68860</v>
      </c>
      <c r="F53" s="50"/>
      <c r="G53" s="50"/>
      <c r="H53" s="50"/>
      <c r="I53" s="50"/>
      <c r="J53" s="50"/>
      <c r="K53" s="50"/>
    </row>
    <row r="54" spans="1:11" s="57" customFormat="1" x14ac:dyDescent="0.15">
      <c r="A54" s="60" t="s">
        <v>45</v>
      </c>
      <c r="B54" s="66">
        <v>745306.3</v>
      </c>
      <c r="C54" s="67">
        <v>674082.3</v>
      </c>
      <c r="D54" s="67">
        <v>2364</v>
      </c>
      <c r="E54" s="68">
        <v>68860</v>
      </c>
      <c r="F54" s="50"/>
      <c r="G54" s="50"/>
      <c r="H54" s="50"/>
      <c r="I54" s="50"/>
      <c r="J54" s="50"/>
      <c r="K54" s="50"/>
    </row>
    <row r="55" spans="1:11" s="57" customFormat="1" x14ac:dyDescent="0.15">
      <c r="A55" s="60" t="s">
        <v>41</v>
      </c>
      <c r="B55" s="66">
        <v>724802.3</v>
      </c>
      <c r="C55" s="67">
        <v>654159.30000000005</v>
      </c>
      <c r="D55" s="67">
        <v>1783</v>
      </c>
      <c r="E55" s="68">
        <v>68860</v>
      </c>
      <c r="F55" s="50"/>
      <c r="G55" s="50"/>
      <c r="H55" s="50"/>
      <c r="I55" s="50"/>
      <c r="J55" s="50"/>
      <c r="K55" s="50"/>
    </row>
    <row r="56" spans="1:11" s="57" customFormat="1" x14ac:dyDescent="0.15">
      <c r="A56" s="60" t="s">
        <v>42</v>
      </c>
      <c r="B56" s="66">
        <v>19923</v>
      </c>
      <c r="C56" s="67">
        <v>19923</v>
      </c>
      <c r="D56" s="67">
        <v>0</v>
      </c>
      <c r="E56" s="68">
        <v>0</v>
      </c>
      <c r="F56" s="50"/>
      <c r="G56" s="50"/>
      <c r="H56" s="50"/>
      <c r="I56" s="50"/>
      <c r="J56" s="50"/>
      <c r="K56" s="50"/>
    </row>
    <row r="57" spans="1:11" s="57" customFormat="1" x14ac:dyDescent="0.15">
      <c r="A57" s="60" t="s">
        <v>55</v>
      </c>
      <c r="B57" s="66">
        <v>581</v>
      </c>
      <c r="C57" s="67">
        <v>0</v>
      </c>
      <c r="D57" s="67">
        <v>581</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745306.3</v>
      </c>
      <c r="C59" s="79">
        <v>674082.3</v>
      </c>
      <c r="D59" s="79">
        <v>2364</v>
      </c>
      <c r="E59" s="80">
        <v>68860</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sheetData>
  <mergeCells count="1">
    <mergeCell ref="A2:E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0"/>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99</v>
      </c>
      <c r="B2" s="81"/>
      <c r="C2" s="81"/>
      <c r="D2" s="81"/>
      <c r="E2" s="81"/>
    </row>
    <row r="4" spans="1:10" ht="15" customHeight="1" thickBot="1" x14ac:dyDescent="0.2">
      <c r="A4" s="75"/>
      <c r="B4" s="51"/>
      <c r="C4" s="51"/>
      <c r="D4" s="51"/>
      <c r="E4" s="52" t="s">
        <v>53</v>
      </c>
    </row>
    <row r="5" spans="1:10" s="56" customFormat="1" ht="40.5" customHeight="1" thickBot="1" x14ac:dyDescent="0.2">
      <c r="A5" s="58" t="s">
        <v>78</v>
      </c>
      <c r="B5" s="53" t="s">
        <v>49</v>
      </c>
      <c r="C5" s="54" t="s">
        <v>50</v>
      </c>
      <c r="D5" s="54" t="s">
        <v>51</v>
      </c>
      <c r="E5" s="55" t="s">
        <v>52</v>
      </c>
    </row>
    <row r="6" spans="1:10" s="57" customFormat="1" ht="24.75" customHeight="1" x14ac:dyDescent="0.15">
      <c r="A6" s="59" t="s">
        <v>54</v>
      </c>
      <c r="B6" s="63">
        <v>141505324</v>
      </c>
      <c r="C6" s="64">
        <v>125233355</v>
      </c>
      <c r="D6" s="64">
        <v>9721735</v>
      </c>
      <c r="E6" s="65">
        <v>6550234</v>
      </c>
      <c r="G6" s="78"/>
      <c r="H6" s="78"/>
      <c r="I6" s="78"/>
      <c r="J6" s="78"/>
    </row>
    <row r="7" spans="1:10" s="57" customFormat="1" x14ac:dyDescent="0.15">
      <c r="A7" s="60" t="s">
        <v>43</v>
      </c>
      <c r="B7" s="66">
        <v>3818500</v>
      </c>
      <c r="C7" s="67">
        <v>3116733</v>
      </c>
      <c r="D7" s="67">
        <v>341450</v>
      </c>
      <c r="E7" s="68">
        <v>360317</v>
      </c>
    </row>
    <row r="8" spans="1:10" s="57" customFormat="1" x14ac:dyDescent="0.15">
      <c r="A8" s="60" t="s">
        <v>41</v>
      </c>
      <c r="B8" s="66">
        <v>3589720</v>
      </c>
      <c r="C8" s="67">
        <v>2948964</v>
      </c>
      <c r="D8" s="67">
        <v>300988</v>
      </c>
      <c r="E8" s="68">
        <v>339768</v>
      </c>
    </row>
    <row r="9" spans="1:10" s="57" customFormat="1" x14ac:dyDescent="0.15">
      <c r="A9" s="60" t="s">
        <v>42</v>
      </c>
      <c r="B9" s="66">
        <v>200196</v>
      </c>
      <c r="C9" s="67">
        <v>167769</v>
      </c>
      <c r="D9" s="67">
        <v>22138</v>
      </c>
      <c r="E9" s="68">
        <v>10289</v>
      </c>
    </row>
    <row r="10" spans="1:10" s="57" customFormat="1" x14ac:dyDescent="0.15">
      <c r="A10" s="60" t="s">
        <v>55</v>
      </c>
      <c r="B10" s="66">
        <v>28584</v>
      </c>
      <c r="C10" s="67">
        <v>0</v>
      </c>
      <c r="D10" s="67">
        <v>18324</v>
      </c>
      <c r="E10" s="68">
        <v>10260</v>
      </c>
    </row>
    <row r="11" spans="1:10" s="57" customFormat="1" x14ac:dyDescent="0.15">
      <c r="A11" s="60" t="s">
        <v>44</v>
      </c>
      <c r="B11" s="66">
        <v>137686824</v>
      </c>
      <c r="C11" s="67">
        <v>122116622</v>
      </c>
      <c r="D11" s="67">
        <v>9380285</v>
      </c>
      <c r="E11" s="68">
        <v>6189917</v>
      </c>
    </row>
    <row r="12" spans="1:10" s="57" customFormat="1" x14ac:dyDescent="0.15">
      <c r="A12" s="60" t="s">
        <v>41</v>
      </c>
      <c r="B12" s="66">
        <v>42490504</v>
      </c>
      <c r="C12" s="67">
        <v>37868124</v>
      </c>
      <c r="D12" s="67">
        <v>3886015</v>
      </c>
      <c r="E12" s="68">
        <v>736365</v>
      </c>
    </row>
    <row r="13" spans="1:10" s="57" customFormat="1" ht="12.75" customHeight="1" x14ac:dyDescent="0.15">
      <c r="A13" s="60" t="s">
        <v>42</v>
      </c>
      <c r="B13" s="66">
        <v>4474198</v>
      </c>
      <c r="C13" s="67">
        <v>4442331</v>
      </c>
      <c r="D13" s="67">
        <v>29163</v>
      </c>
      <c r="E13" s="68">
        <v>2704</v>
      </c>
    </row>
    <row r="14" spans="1:10" s="57" customFormat="1" ht="12.75" customHeight="1" x14ac:dyDescent="0.15">
      <c r="A14" s="60" t="s">
        <v>55</v>
      </c>
      <c r="B14" s="66">
        <v>90722122</v>
      </c>
      <c r="C14" s="67">
        <v>79806167</v>
      </c>
      <c r="D14" s="67">
        <v>5465107</v>
      </c>
      <c r="E14" s="68">
        <v>5450848</v>
      </c>
    </row>
    <row r="15" spans="1:10" s="57" customFormat="1" ht="24.75" customHeight="1" x14ac:dyDescent="0.15">
      <c r="A15" s="61" t="s">
        <v>56</v>
      </c>
      <c r="B15" s="66">
        <v>15135091</v>
      </c>
      <c r="C15" s="67">
        <v>13880020</v>
      </c>
      <c r="D15" s="67">
        <v>914747</v>
      </c>
      <c r="E15" s="68">
        <v>340324</v>
      </c>
    </row>
    <row r="16" spans="1:10" s="57" customFormat="1" x14ac:dyDescent="0.15">
      <c r="A16" s="60" t="s">
        <v>43</v>
      </c>
      <c r="B16" s="66">
        <v>777225</v>
      </c>
      <c r="C16" s="67">
        <v>618529</v>
      </c>
      <c r="D16" s="67">
        <v>112874</v>
      </c>
      <c r="E16" s="68">
        <v>45822</v>
      </c>
    </row>
    <row r="17" spans="1:5" s="57" customFormat="1" x14ac:dyDescent="0.15">
      <c r="A17" s="60" t="s">
        <v>41</v>
      </c>
      <c r="B17" s="66">
        <v>280035</v>
      </c>
      <c r="C17" s="67">
        <v>163420</v>
      </c>
      <c r="D17" s="67">
        <v>98051</v>
      </c>
      <c r="E17" s="68">
        <v>18564</v>
      </c>
    </row>
    <row r="18" spans="1:5" s="57" customFormat="1" ht="12.75" customHeight="1" x14ac:dyDescent="0.15">
      <c r="A18" s="60" t="s">
        <v>42</v>
      </c>
      <c r="B18" s="66">
        <v>469932</v>
      </c>
      <c r="C18" s="67">
        <v>455109</v>
      </c>
      <c r="D18" s="67">
        <v>14823</v>
      </c>
      <c r="E18" s="68">
        <v>0</v>
      </c>
    </row>
    <row r="19" spans="1:5" s="57" customFormat="1" x14ac:dyDescent="0.15">
      <c r="A19" s="60" t="s">
        <v>55</v>
      </c>
      <c r="B19" s="66">
        <v>27258</v>
      </c>
      <c r="C19" s="67">
        <v>0</v>
      </c>
      <c r="D19" s="67">
        <v>0</v>
      </c>
      <c r="E19" s="68">
        <v>27258</v>
      </c>
    </row>
    <row r="20" spans="1:5" s="57" customFormat="1" x14ac:dyDescent="0.15">
      <c r="A20" s="60" t="s">
        <v>44</v>
      </c>
      <c r="B20" s="66">
        <v>14357866</v>
      </c>
      <c r="C20" s="67">
        <v>13261491</v>
      </c>
      <c r="D20" s="67">
        <v>801873</v>
      </c>
      <c r="E20" s="68">
        <v>294502</v>
      </c>
    </row>
    <row r="21" spans="1:5" s="57" customFormat="1" x14ac:dyDescent="0.15">
      <c r="A21" s="60" t="s">
        <v>41</v>
      </c>
      <c r="B21" s="66">
        <v>2464233</v>
      </c>
      <c r="C21" s="67">
        <v>2140053</v>
      </c>
      <c r="D21" s="67">
        <v>265047</v>
      </c>
      <c r="E21" s="68">
        <v>59133</v>
      </c>
    </row>
    <row r="22" spans="1:5" s="57" customFormat="1" x14ac:dyDescent="0.15">
      <c r="A22" s="60" t="s">
        <v>42</v>
      </c>
      <c r="B22" s="66">
        <v>574458</v>
      </c>
      <c r="C22" s="67">
        <v>528506</v>
      </c>
      <c r="D22" s="67">
        <v>44791</v>
      </c>
      <c r="E22" s="68">
        <v>1161</v>
      </c>
    </row>
    <row r="23" spans="1:5" s="57" customFormat="1" ht="12.75" customHeight="1" x14ac:dyDescent="0.15">
      <c r="A23" s="60" t="s">
        <v>55</v>
      </c>
      <c r="B23" s="66">
        <v>11319175</v>
      </c>
      <c r="C23" s="67">
        <v>10592932</v>
      </c>
      <c r="D23" s="67">
        <v>492035</v>
      </c>
      <c r="E23" s="68">
        <v>234208</v>
      </c>
    </row>
    <row r="24" spans="1:5" s="57" customFormat="1" ht="24.75" customHeight="1" x14ac:dyDescent="0.15">
      <c r="A24" s="61" t="s">
        <v>57</v>
      </c>
      <c r="B24" s="66">
        <v>140616592</v>
      </c>
      <c r="C24" s="67">
        <v>124110660</v>
      </c>
      <c r="D24" s="67">
        <v>9932097</v>
      </c>
      <c r="E24" s="68">
        <v>6573835</v>
      </c>
    </row>
    <row r="25" spans="1:5" s="57" customFormat="1" x14ac:dyDescent="0.15">
      <c r="A25" s="60" t="s">
        <v>43</v>
      </c>
      <c r="B25" s="66">
        <v>3951030</v>
      </c>
      <c r="C25" s="67">
        <v>3158712</v>
      </c>
      <c r="D25" s="67">
        <v>427277</v>
      </c>
      <c r="E25" s="68">
        <v>365041</v>
      </c>
    </row>
    <row r="26" spans="1:5" s="57" customFormat="1" ht="12.75" customHeight="1" x14ac:dyDescent="0.15">
      <c r="A26" s="60" t="s">
        <v>41</v>
      </c>
      <c r="B26" s="66">
        <v>3711795</v>
      </c>
      <c r="C26" s="67">
        <v>2995707</v>
      </c>
      <c r="D26" s="67">
        <v>370883</v>
      </c>
      <c r="E26" s="68">
        <v>345205</v>
      </c>
    </row>
    <row r="27" spans="1:5" s="57" customFormat="1" x14ac:dyDescent="0.15">
      <c r="A27" s="60" t="s">
        <v>42</v>
      </c>
      <c r="B27" s="66">
        <v>210304</v>
      </c>
      <c r="C27" s="67">
        <v>163005</v>
      </c>
      <c r="D27" s="67">
        <v>36987</v>
      </c>
      <c r="E27" s="68">
        <v>10312</v>
      </c>
    </row>
    <row r="28" spans="1:5" s="57" customFormat="1" ht="12.75" customHeight="1" x14ac:dyDescent="0.15">
      <c r="A28" s="60" t="s">
        <v>55</v>
      </c>
      <c r="B28" s="66">
        <v>28931</v>
      </c>
      <c r="C28" s="67">
        <v>0</v>
      </c>
      <c r="D28" s="67">
        <v>19407</v>
      </c>
      <c r="E28" s="68">
        <v>9524</v>
      </c>
    </row>
    <row r="29" spans="1:5" s="57" customFormat="1" ht="12.75" customHeight="1" x14ac:dyDescent="0.15">
      <c r="A29" s="60" t="s">
        <v>44</v>
      </c>
      <c r="B29" s="66">
        <v>136665562</v>
      </c>
      <c r="C29" s="67">
        <v>120951948</v>
      </c>
      <c r="D29" s="67">
        <v>9504820</v>
      </c>
      <c r="E29" s="68">
        <v>6208794</v>
      </c>
    </row>
    <row r="30" spans="1:5" s="57" customFormat="1" ht="12.75" customHeight="1" x14ac:dyDescent="0.15">
      <c r="A30" s="60" t="s">
        <v>41</v>
      </c>
      <c r="B30" s="66">
        <v>43290740</v>
      </c>
      <c r="C30" s="67">
        <v>38599800</v>
      </c>
      <c r="D30" s="67">
        <v>3953563</v>
      </c>
      <c r="E30" s="68">
        <v>737377</v>
      </c>
    </row>
    <row r="31" spans="1:5" s="57" customFormat="1" ht="12.75" customHeight="1" x14ac:dyDescent="0.15">
      <c r="A31" s="60" t="s">
        <v>42</v>
      </c>
      <c r="B31" s="66">
        <v>3241562</v>
      </c>
      <c r="C31" s="67">
        <v>3166595</v>
      </c>
      <c r="D31" s="67">
        <v>71960</v>
      </c>
      <c r="E31" s="68">
        <v>3007</v>
      </c>
    </row>
    <row r="32" spans="1:5" s="57" customFormat="1" x14ac:dyDescent="0.15">
      <c r="A32" s="60" t="s">
        <v>55</v>
      </c>
      <c r="B32" s="66">
        <v>90133260</v>
      </c>
      <c r="C32" s="67">
        <v>79185553</v>
      </c>
      <c r="D32" s="67">
        <v>5479297</v>
      </c>
      <c r="E32" s="68">
        <v>5468410</v>
      </c>
    </row>
    <row r="33" spans="1:10" s="57" customFormat="1" ht="37.5" customHeight="1" x14ac:dyDescent="0.15">
      <c r="A33" s="61" t="s">
        <v>59</v>
      </c>
      <c r="B33" s="66">
        <v>745271.3</v>
      </c>
      <c r="C33" s="67">
        <v>674047.3</v>
      </c>
      <c r="D33" s="67">
        <v>2364</v>
      </c>
      <c r="E33" s="68">
        <v>68860</v>
      </c>
      <c r="G33" s="78"/>
      <c r="H33" s="78"/>
      <c r="I33" s="78"/>
      <c r="J33" s="78"/>
    </row>
    <row r="34" spans="1:10" s="57" customFormat="1" x14ac:dyDescent="0.15">
      <c r="A34" s="60" t="s">
        <v>45</v>
      </c>
      <c r="B34" s="66">
        <v>745271.3</v>
      </c>
      <c r="C34" s="67">
        <v>674047.3</v>
      </c>
      <c r="D34" s="67">
        <v>2364</v>
      </c>
      <c r="E34" s="68">
        <v>68860</v>
      </c>
    </row>
    <row r="35" spans="1:10" s="57" customFormat="1" ht="12.75" customHeight="1" x14ac:dyDescent="0.15">
      <c r="A35" s="60" t="s">
        <v>41</v>
      </c>
      <c r="B35" s="66">
        <v>724801.3</v>
      </c>
      <c r="C35" s="67">
        <v>654158.30000000005</v>
      </c>
      <c r="D35" s="67">
        <v>1783</v>
      </c>
      <c r="E35" s="68">
        <v>68860</v>
      </c>
    </row>
    <row r="36" spans="1:10" s="57" customFormat="1" x14ac:dyDescent="0.15">
      <c r="A36" s="60" t="s">
        <v>42</v>
      </c>
      <c r="B36" s="66">
        <v>19889</v>
      </c>
      <c r="C36" s="67">
        <v>19889</v>
      </c>
      <c r="D36" s="67">
        <v>0</v>
      </c>
      <c r="E36" s="68">
        <v>0</v>
      </c>
    </row>
    <row r="37" spans="1:10" s="57" customFormat="1" ht="12.75" customHeight="1" x14ac:dyDescent="0.15">
      <c r="A37" s="60" t="s">
        <v>55</v>
      </c>
      <c r="B37" s="66">
        <v>581</v>
      </c>
      <c r="C37" s="67">
        <v>0</v>
      </c>
      <c r="D37" s="67">
        <v>581</v>
      </c>
      <c r="E37" s="68">
        <v>0</v>
      </c>
    </row>
    <row r="38" spans="1:10" s="57" customFormat="1" ht="24.75" customHeight="1" x14ac:dyDescent="0.15">
      <c r="A38" s="61" t="s">
        <v>60</v>
      </c>
      <c r="B38" s="66">
        <v>124403.03</v>
      </c>
      <c r="C38" s="67">
        <v>114234.03</v>
      </c>
      <c r="D38" s="67">
        <v>10169</v>
      </c>
      <c r="E38" s="68">
        <v>0</v>
      </c>
    </row>
    <row r="39" spans="1:10" s="57" customFormat="1" x14ac:dyDescent="0.15">
      <c r="A39" s="60" t="s">
        <v>45</v>
      </c>
      <c r="B39" s="66">
        <v>124403.03</v>
      </c>
      <c r="C39" s="67">
        <v>114234.03</v>
      </c>
      <c r="D39" s="67">
        <v>10169</v>
      </c>
      <c r="E39" s="68">
        <v>0</v>
      </c>
    </row>
    <row r="40" spans="1:10" s="57" customFormat="1" x14ac:dyDescent="0.15">
      <c r="A40" s="60" t="s">
        <v>41</v>
      </c>
      <c r="B40" s="66">
        <v>116706.03</v>
      </c>
      <c r="C40" s="67">
        <v>114234.03</v>
      </c>
      <c r="D40" s="67">
        <v>2472</v>
      </c>
      <c r="E40" s="68">
        <v>0</v>
      </c>
    </row>
    <row r="41" spans="1:10" s="57" customFormat="1" x14ac:dyDescent="0.15">
      <c r="A41" s="60" t="s">
        <v>42</v>
      </c>
      <c r="B41" s="66">
        <v>0</v>
      </c>
      <c r="C41" s="67">
        <v>0</v>
      </c>
      <c r="D41" s="67">
        <v>0</v>
      </c>
      <c r="E41" s="68">
        <v>0</v>
      </c>
    </row>
    <row r="42" spans="1:10" s="57" customFormat="1" x14ac:dyDescent="0.15">
      <c r="A42" s="60" t="s">
        <v>55</v>
      </c>
      <c r="B42" s="66">
        <v>7697</v>
      </c>
      <c r="C42" s="67">
        <v>0</v>
      </c>
      <c r="D42" s="67">
        <v>7697</v>
      </c>
      <c r="E42" s="68">
        <v>0</v>
      </c>
    </row>
    <row r="43" spans="1:10" s="57" customFormat="1" ht="37.5" customHeight="1" x14ac:dyDescent="0.15">
      <c r="A43" s="61" t="s">
        <v>46</v>
      </c>
      <c r="B43" s="66">
        <v>25135.15</v>
      </c>
      <c r="C43" s="67">
        <v>22663.15</v>
      </c>
      <c r="D43" s="67">
        <v>2472</v>
      </c>
      <c r="E43" s="68">
        <v>0</v>
      </c>
    </row>
    <row r="44" spans="1:10" s="57" customFormat="1" x14ac:dyDescent="0.15">
      <c r="A44" s="60" t="s">
        <v>45</v>
      </c>
      <c r="B44" s="66">
        <v>25135.15</v>
      </c>
      <c r="C44" s="67">
        <v>22663.15</v>
      </c>
      <c r="D44" s="67">
        <v>2472</v>
      </c>
      <c r="E44" s="68">
        <v>0</v>
      </c>
    </row>
    <row r="45" spans="1:10" s="57" customFormat="1" x14ac:dyDescent="0.15">
      <c r="A45" s="60" t="s">
        <v>41</v>
      </c>
      <c r="B45" s="66">
        <v>25135.15</v>
      </c>
      <c r="C45" s="67">
        <v>22663.15</v>
      </c>
      <c r="D45" s="67">
        <v>2472</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167.82</v>
      </c>
      <c r="C48" s="67">
        <v>167.82</v>
      </c>
      <c r="D48" s="67">
        <v>0</v>
      </c>
      <c r="E48" s="68">
        <v>0</v>
      </c>
    </row>
    <row r="49" spans="1:11" s="57" customFormat="1" x14ac:dyDescent="0.15">
      <c r="A49" s="60" t="s">
        <v>45</v>
      </c>
      <c r="B49" s="66">
        <v>167.82</v>
      </c>
      <c r="C49" s="67">
        <v>167.82</v>
      </c>
      <c r="D49" s="67">
        <v>0</v>
      </c>
      <c r="E49" s="68">
        <v>0</v>
      </c>
      <c r="F49" s="50"/>
      <c r="G49" s="50"/>
      <c r="H49" s="50"/>
      <c r="I49" s="50"/>
      <c r="J49" s="50"/>
      <c r="K49" s="50"/>
    </row>
    <row r="50" spans="1:11" s="57" customFormat="1" x14ac:dyDescent="0.15">
      <c r="A50" s="60" t="s">
        <v>41</v>
      </c>
      <c r="B50" s="66">
        <v>167.82</v>
      </c>
      <c r="C50" s="67">
        <v>167.82</v>
      </c>
      <c r="D50" s="67">
        <v>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844371.35999999987</v>
      </c>
      <c r="C53" s="67">
        <v>765450.35999999987</v>
      </c>
      <c r="D53" s="67">
        <v>10061</v>
      </c>
      <c r="E53" s="68">
        <v>68860</v>
      </c>
      <c r="F53" s="50"/>
      <c r="G53" s="50"/>
      <c r="H53" s="50"/>
      <c r="I53" s="50"/>
      <c r="J53" s="50"/>
      <c r="K53" s="50"/>
    </row>
    <row r="54" spans="1:11" s="57" customFormat="1" x14ac:dyDescent="0.15">
      <c r="A54" s="60" t="s">
        <v>45</v>
      </c>
      <c r="B54" s="66">
        <v>844371.35999999987</v>
      </c>
      <c r="C54" s="67">
        <v>765450.35999999987</v>
      </c>
      <c r="D54" s="67">
        <v>10061</v>
      </c>
      <c r="E54" s="68">
        <v>68860</v>
      </c>
      <c r="F54" s="50"/>
      <c r="G54" s="50"/>
      <c r="H54" s="50"/>
      <c r="I54" s="50"/>
      <c r="J54" s="50"/>
      <c r="K54" s="50"/>
    </row>
    <row r="55" spans="1:11" s="57" customFormat="1" x14ac:dyDescent="0.15">
      <c r="A55" s="60" t="s">
        <v>41</v>
      </c>
      <c r="B55" s="66">
        <v>816204.35999999987</v>
      </c>
      <c r="C55" s="67">
        <v>745561.35999999987</v>
      </c>
      <c r="D55" s="67">
        <v>1783</v>
      </c>
      <c r="E55" s="68">
        <v>68860</v>
      </c>
      <c r="F55" s="50"/>
      <c r="G55" s="50"/>
      <c r="H55" s="50"/>
      <c r="I55" s="50"/>
      <c r="J55" s="50"/>
      <c r="K55" s="50"/>
    </row>
    <row r="56" spans="1:11" s="57" customFormat="1" x14ac:dyDescent="0.15">
      <c r="A56" s="60" t="s">
        <v>42</v>
      </c>
      <c r="B56" s="66">
        <v>19889</v>
      </c>
      <c r="C56" s="67">
        <v>19889</v>
      </c>
      <c r="D56" s="67">
        <v>0</v>
      </c>
      <c r="E56" s="68">
        <v>0</v>
      </c>
      <c r="F56" s="50"/>
      <c r="G56" s="50"/>
      <c r="H56" s="50"/>
      <c r="I56" s="50"/>
      <c r="J56" s="50"/>
      <c r="K56" s="50"/>
    </row>
    <row r="57" spans="1:11" s="57" customFormat="1" x14ac:dyDescent="0.15">
      <c r="A57" s="60" t="s">
        <v>55</v>
      </c>
      <c r="B57" s="66">
        <v>8278</v>
      </c>
      <c r="C57" s="67">
        <v>0</v>
      </c>
      <c r="D57" s="67">
        <v>8278</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844371.35999999987</v>
      </c>
      <c r="C59" s="79">
        <v>765450.35999999987</v>
      </c>
      <c r="D59" s="79">
        <v>10061</v>
      </c>
      <c r="E59" s="80">
        <v>68860</v>
      </c>
      <c r="F59" s="50"/>
      <c r="G59" s="50"/>
      <c r="H59" s="50"/>
      <c r="I59" s="50"/>
      <c r="J59" s="50"/>
      <c r="K59" s="50"/>
    </row>
    <row r="60" spans="1:11" s="57" customFormat="1" x14ac:dyDescent="0.15">
      <c r="C60" s="50"/>
      <c r="D60" s="50"/>
      <c r="E60" s="50"/>
      <c r="F60" s="50"/>
      <c r="G60" s="50"/>
      <c r="H60" s="50"/>
      <c r="I60" s="50"/>
      <c r="J60" s="50"/>
      <c r="K60" s="50"/>
    </row>
  </sheetData>
  <mergeCells count="1">
    <mergeCell ref="A2:E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3"/>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100</v>
      </c>
      <c r="B2" s="81"/>
      <c r="C2" s="81"/>
      <c r="D2" s="81"/>
      <c r="E2" s="81"/>
    </row>
    <row r="4" spans="1:10" ht="15" customHeight="1" thickBot="1" x14ac:dyDescent="0.2">
      <c r="A4" s="75"/>
      <c r="B4" s="51"/>
      <c r="C4" s="51"/>
      <c r="D4" s="51"/>
      <c r="E4" s="52" t="s">
        <v>53</v>
      </c>
    </row>
    <row r="5" spans="1:10" s="56" customFormat="1" ht="40.5" customHeight="1" thickBot="1" x14ac:dyDescent="0.2">
      <c r="A5" s="58" t="s">
        <v>84</v>
      </c>
      <c r="B5" s="53" t="s">
        <v>49</v>
      </c>
      <c r="C5" s="54" t="s">
        <v>50</v>
      </c>
      <c r="D5" s="54" t="s">
        <v>51</v>
      </c>
      <c r="E5" s="55" t="s">
        <v>52</v>
      </c>
    </row>
    <row r="6" spans="1:10" s="57" customFormat="1" ht="24.75" customHeight="1" x14ac:dyDescent="0.15">
      <c r="A6" s="59" t="s">
        <v>54</v>
      </c>
      <c r="B6" s="63">
        <v>140616592</v>
      </c>
      <c r="C6" s="64">
        <v>124110660</v>
      </c>
      <c r="D6" s="64">
        <v>9932097</v>
      </c>
      <c r="E6" s="65">
        <v>6573835</v>
      </c>
      <c r="G6" s="78"/>
      <c r="H6" s="78"/>
      <c r="I6" s="78"/>
      <c r="J6" s="78"/>
    </row>
    <row r="7" spans="1:10" s="57" customFormat="1" x14ac:dyDescent="0.15">
      <c r="A7" s="60" t="s">
        <v>43</v>
      </c>
      <c r="B7" s="66">
        <v>3951030</v>
      </c>
      <c r="C7" s="67">
        <v>3158712</v>
      </c>
      <c r="D7" s="67">
        <v>427277</v>
      </c>
      <c r="E7" s="68">
        <v>365041</v>
      </c>
    </row>
    <row r="8" spans="1:10" s="57" customFormat="1" x14ac:dyDescent="0.15">
      <c r="A8" s="60" t="s">
        <v>41</v>
      </c>
      <c r="B8" s="66">
        <v>3711795</v>
      </c>
      <c r="C8" s="67">
        <v>2995707</v>
      </c>
      <c r="D8" s="67">
        <v>370883</v>
      </c>
      <c r="E8" s="68">
        <v>345205</v>
      </c>
    </row>
    <row r="9" spans="1:10" s="57" customFormat="1" x14ac:dyDescent="0.15">
      <c r="A9" s="60" t="s">
        <v>42</v>
      </c>
      <c r="B9" s="66">
        <v>210304</v>
      </c>
      <c r="C9" s="67">
        <v>163005</v>
      </c>
      <c r="D9" s="67">
        <v>36987</v>
      </c>
      <c r="E9" s="68">
        <v>10312</v>
      </c>
    </row>
    <row r="10" spans="1:10" s="57" customFormat="1" x14ac:dyDescent="0.15">
      <c r="A10" s="60" t="s">
        <v>55</v>
      </c>
      <c r="B10" s="66">
        <v>28931</v>
      </c>
      <c r="C10" s="67">
        <v>0</v>
      </c>
      <c r="D10" s="67">
        <v>19407</v>
      </c>
      <c r="E10" s="68">
        <v>9524</v>
      </c>
    </row>
    <row r="11" spans="1:10" s="57" customFormat="1" x14ac:dyDescent="0.15">
      <c r="A11" s="60" t="s">
        <v>44</v>
      </c>
      <c r="B11" s="66">
        <v>136665562</v>
      </c>
      <c r="C11" s="67">
        <v>120951948</v>
      </c>
      <c r="D11" s="67">
        <v>9504820</v>
      </c>
      <c r="E11" s="68">
        <v>6208794</v>
      </c>
    </row>
    <row r="12" spans="1:10" s="57" customFormat="1" x14ac:dyDescent="0.15">
      <c r="A12" s="60" t="s">
        <v>41</v>
      </c>
      <c r="B12" s="66">
        <v>43290740</v>
      </c>
      <c r="C12" s="67">
        <v>38599800</v>
      </c>
      <c r="D12" s="67">
        <v>3953563</v>
      </c>
      <c r="E12" s="68">
        <v>737377</v>
      </c>
    </row>
    <row r="13" spans="1:10" s="57" customFormat="1" ht="12.75" customHeight="1" x14ac:dyDescent="0.15">
      <c r="A13" s="60" t="s">
        <v>42</v>
      </c>
      <c r="B13" s="66">
        <v>3241562</v>
      </c>
      <c r="C13" s="67">
        <v>3166595</v>
      </c>
      <c r="D13" s="67">
        <v>71960</v>
      </c>
      <c r="E13" s="68">
        <v>3007</v>
      </c>
    </row>
    <row r="14" spans="1:10" s="57" customFormat="1" ht="12.75" customHeight="1" x14ac:dyDescent="0.15">
      <c r="A14" s="60" t="s">
        <v>55</v>
      </c>
      <c r="B14" s="66">
        <v>90133260</v>
      </c>
      <c r="C14" s="67">
        <v>79185553</v>
      </c>
      <c r="D14" s="67">
        <v>5479297</v>
      </c>
      <c r="E14" s="68">
        <v>5468410</v>
      </c>
    </row>
    <row r="15" spans="1:10" s="57" customFormat="1" ht="24.75" customHeight="1" x14ac:dyDescent="0.15">
      <c r="A15" s="61" t="s">
        <v>56</v>
      </c>
      <c r="B15" s="66">
        <v>14595895</v>
      </c>
      <c r="C15" s="67">
        <v>13105198</v>
      </c>
      <c r="D15" s="67">
        <v>1189845</v>
      </c>
      <c r="E15" s="68">
        <v>300852</v>
      </c>
    </row>
    <row r="16" spans="1:10" s="57" customFormat="1" x14ac:dyDescent="0.15">
      <c r="A16" s="60" t="s">
        <v>43</v>
      </c>
      <c r="B16" s="66">
        <v>331568</v>
      </c>
      <c r="C16" s="67">
        <v>255177</v>
      </c>
      <c r="D16" s="67">
        <v>10732</v>
      </c>
      <c r="E16" s="68">
        <v>65659</v>
      </c>
    </row>
    <row r="17" spans="1:5" s="57" customFormat="1" x14ac:dyDescent="0.15">
      <c r="A17" s="60" t="s">
        <v>41</v>
      </c>
      <c r="B17" s="66">
        <v>299102</v>
      </c>
      <c r="C17" s="67">
        <v>228350</v>
      </c>
      <c r="D17" s="67">
        <v>10732</v>
      </c>
      <c r="E17" s="68">
        <v>60020</v>
      </c>
    </row>
    <row r="18" spans="1:5" s="57" customFormat="1" ht="12.75" customHeight="1" x14ac:dyDescent="0.15">
      <c r="A18" s="60" t="s">
        <v>42</v>
      </c>
      <c r="B18" s="66">
        <v>26827</v>
      </c>
      <c r="C18" s="67">
        <v>26827</v>
      </c>
      <c r="D18" s="67">
        <v>0</v>
      </c>
      <c r="E18" s="68">
        <v>0</v>
      </c>
    </row>
    <row r="19" spans="1:5" s="57" customFormat="1" x14ac:dyDescent="0.15">
      <c r="A19" s="60" t="s">
        <v>55</v>
      </c>
      <c r="B19" s="66">
        <v>5639</v>
      </c>
      <c r="C19" s="67">
        <v>0</v>
      </c>
      <c r="D19" s="67">
        <v>0</v>
      </c>
      <c r="E19" s="68">
        <v>5639</v>
      </c>
    </row>
    <row r="20" spans="1:5" s="57" customFormat="1" x14ac:dyDescent="0.15">
      <c r="A20" s="60" t="s">
        <v>44</v>
      </c>
      <c r="B20" s="66">
        <v>14264327</v>
      </c>
      <c r="C20" s="67">
        <v>12850021</v>
      </c>
      <c r="D20" s="67">
        <v>1179113</v>
      </c>
      <c r="E20" s="68">
        <v>235193</v>
      </c>
    </row>
    <row r="21" spans="1:5" s="57" customFormat="1" x14ac:dyDescent="0.15">
      <c r="A21" s="60" t="s">
        <v>41</v>
      </c>
      <c r="B21" s="66">
        <v>2732703</v>
      </c>
      <c r="C21" s="67">
        <v>2247798</v>
      </c>
      <c r="D21" s="67">
        <v>447983</v>
      </c>
      <c r="E21" s="68">
        <v>36922</v>
      </c>
    </row>
    <row r="22" spans="1:5" s="57" customFormat="1" x14ac:dyDescent="0.15">
      <c r="A22" s="60" t="s">
        <v>42</v>
      </c>
      <c r="B22" s="66">
        <v>855931</v>
      </c>
      <c r="C22" s="67">
        <v>839467</v>
      </c>
      <c r="D22" s="67">
        <v>14358</v>
      </c>
      <c r="E22" s="68">
        <v>2106</v>
      </c>
    </row>
    <row r="23" spans="1:5" s="57" customFormat="1" ht="12.75" customHeight="1" x14ac:dyDescent="0.15">
      <c r="A23" s="60" t="s">
        <v>55</v>
      </c>
      <c r="B23" s="66">
        <v>10675693</v>
      </c>
      <c r="C23" s="67">
        <v>9762756</v>
      </c>
      <c r="D23" s="67">
        <v>716772</v>
      </c>
      <c r="E23" s="68">
        <v>196165</v>
      </c>
    </row>
    <row r="24" spans="1:5" s="57" customFormat="1" ht="24.75" customHeight="1" x14ac:dyDescent="0.15">
      <c r="A24" s="61" t="s">
        <v>57</v>
      </c>
      <c r="B24" s="66">
        <v>143602949</v>
      </c>
      <c r="C24" s="67">
        <v>126875720</v>
      </c>
      <c r="D24" s="67">
        <v>10119511</v>
      </c>
      <c r="E24" s="68">
        <v>6607718</v>
      </c>
    </row>
    <row r="25" spans="1:5" s="57" customFormat="1" x14ac:dyDescent="0.15">
      <c r="A25" s="60" t="s">
        <v>43</v>
      </c>
      <c r="B25" s="66">
        <v>4002972</v>
      </c>
      <c r="C25" s="67">
        <v>3211247</v>
      </c>
      <c r="D25" s="67">
        <v>391445</v>
      </c>
      <c r="E25" s="68">
        <v>400280</v>
      </c>
    </row>
    <row r="26" spans="1:5" s="57" customFormat="1" ht="12.75" customHeight="1" x14ac:dyDescent="0.15">
      <c r="A26" s="60" t="s">
        <v>41</v>
      </c>
      <c r="B26" s="66">
        <v>3789528</v>
      </c>
      <c r="C26" s="67">
        <v>3060869</v>
      </c>
      <c r="D26" s="67">
        <v>349630</v>
      </c>
      <c r="E26" s="68">
        <v>379029</v>
      </c>
    </row>
    <row r="27" spans="1:5" s="57" customFormat="1" x14ac:dyDescent="0.15">
      <c r="A27" s="60" t="s">
        <v>42</v>
      </c>
      <c r="B27" s="66">
        <v>184085</v>
      </c>
      <c r="C27" s="67">
        <v>150378</v>
      </c>
      <c r="D27" s="67">
        <v>23418</v>
      </c>
      <c r="E27" s="68">
        <v>10289</v>
      </c>
    </row>
    <row r="28" spans="1:5" s="57" customFormat="1" ht="12.75" customHeight="1" x14ac:dyDescent="0.15">
      <c r="A28" s="60" t="s">
        <v>55</v>
      </c>
      <c r="B28" s="66">
        <v>29359</v>
      </c>
      <c r="C28" s="67">
        <v>0</v>
      </c>
      <c r="D28" s="67">
        <v>18397</v>
      </c>
      <c r="E28" s="68">
        <v>10962</v>
      </c>
    </row>
    <row r="29" spans="1:5" s="57" customFormat="1" ht="12.75" customHeight="1" x14ac:dyDescent="0.15">
      <c r="A29" s="60" t="s">
        <v>44</v>
      </c>
      <c r="B29" s="66">
        <v>139599977</v>
      </c>
      <c r="C29" s="67">
        <v>123664473</v>
      </c>
      <c r="D29" s="67">
        <v>9728066</v>
      </c>
      <c r="E29" s="68">
        <v>6207438</v>
      </c>
    </row>
    <row r="30" spans="1:5" s="57" customFormat="1" ht="12.75" customHeight="1" x14ac:dyDescent="0.15">
      <c r="A30" s="60" t="s">
        <v>41</v>
      </c>
      <c r="B30" s="66">
        <v>43905424</v>
      </c>
      <c r="C30" s="67">
        <v>38935386</v>
      </c>
      <c r="D30" s="67">
        <v>4233247</v>
      </c>
      <c r="E30" s="68">
        <v>736791</v>
      </c>
    </row>
    <row r="31" spans="1:5" s="57" customFormat="1" ht="12.75" customHeight="1" x14ac:dyDescent="0.15">
      <c r="A31" s="60" t="s">
        <v>42</v>
      </c>
      <c r="B31" s="66">
        <v>3200554</v>
      </c>
      <c r="C31" s="67">
        <v>3136196</v>
      </c>
      <c r="D31" s="67">
        <v>61145</v>
      </c>
      <c r="E31" s="68">
        <v>3213</v>
      </c>
    </row>
    <row r="32" spans="1:5" s="57" customFormat="1" x14ac:dyDescent="0.15">
      <c r="A32" s="60" t="s">
        <v>55</v>
      </c>
      <c r="B32" s="66">
        <v>92493999</v>
      </c>
      <c r="C32" s="67">
        <v>81592891</v>
      </c>
      <c r="D32" s="67">
        <v>5433674</v>
      </c>
      <c r="E32" s="68">
        <v>5467434</v>
      </c>
    </row>
    <row r="33" spans="1:10" s="57" customFormat="1" ht="37.5" customHeight="1" x14ac:dyDescent="0.15">
      <c r="A33" s="61" t="s">
        <v>59</v>
      </c>
      <c r="B33" s="66">
        <v>844368</v>
      </c>
      <c r="C33" s="67">
        <v>765450</v>
      </c>
      <c r="D33" s="67">
        <v>10058</v>
      </c>
      <c r="E33" s="68">
        <v>68860</v>
      </c>
      <c r="G33" s="78"/>
      <c r="H33" s="78"/>
      <c r="I33" s="78"/>
      <c r="J33" s="78"/>
    </row>
    <row r="34" spans="1:10" s="57" customFormat="1" x14ac:dyDescent="0.15">
      <c r="A34" s="60" t="s">
        <v>45</v>
      </c>
      <c r="B34" s="66">
        <v>844368</v>
      </c>
      <c r="C34" s="67">
        <v>765450</v>
      </c>
      <c r="D34" s="67">
        <v>10058</v>
      </c>
      <c r="E34" s="68">
        <v>68860</v>
      </c>
    </row>
    <row r="35" spans="1:10" s="57" customFormat="1" ht="12.75" customHeight="1" x14ac:dyDescent="0.15">
      <c r="A35" s="60" t="s">
        <v>41</v>
      </c>
      <c r="B35" s="66">
        <v>816204</v>
      </c>
      <c r="C35" s="67">
        <v>745561</v>
      </c>
      <c r="D35" s="67">
        <v>1783</v>
      </c>
      <c r="E35" s="68">
        <v>68860</v>
      </c>
    </row>
    <row r="36" spans="1:10" s="57" customFormat="1" x14ac:dyDescent="0.15">
      <c r="A36" s="60" t="s">
        <v>42</v>
      </c>
      <c r="B36" s="66">
        <v>19889</v>
      </c>
      <c r="C36" s="67">
        <v>19889</v>
      </c>
      <c r="D36" s="67">
        <v>0</v>
      </c>
      <c r="E36" s="68">
        <v>0</v>
      </c>
    </row>
    <row r="37" spans="1:10" s="57" customFormat="1" ht="12.75" customHeight="1" x14ac:dyDescent="0.15">
      <c r="A37" s="60" t="s">
        <v>55</v>
      </c>
      <c r="B37" s="66">
        <v>8275</v>
      </c>
      <c r="C37" s="67">
        <v>0</v>
      </c>
      <c r="D37" s="67">
        <v>8275</v>
      </c>
      <c r="E37" s="68">
        <v>0</v>
      </c>
    </row>
    <row r="38" spans="1:10" s="57" customFormat="1" ht="24.75" customHeight="1" x14ac:dyDescent="0.15">
      <c r="A38" s="61" t="s">
        <v>60</v>
      </c>
      <c r="B38" s="66">
        <v>389900</v>
      </c>
      <c r="C38" s="67">
        <v>386217</v>
      </c>
      <c r="D38" s="67">
        <v>3683</v>
      </c>
      <c r="E38" s="68">
        <v>0</v>
      </c>
    </row>
    <row r="39" spans="1:10" s="57" customFormat="1" x14ac:dyDescent="0.15">
      <c r="A39" s="60" t="s">
        <v>45</v>
      </c>
      <c r="B39" s="66">
        <v>389900</v>
      </c>
      <c r="C39" s="67">
        <v>386217</v>
      </c>
      <c r="D39" s="67">
        <v>3683</v>
      </c>
      <c r="E39" s="68">
        <v>0</v>
      </c>
    </row>
    <row r="40" spans="1:10" s="57" customFormat="1" x14ac:dyDescent="0.15">
      <c r="A40" s="60" t="s">
        <v>41</v>
      </c>
      <c r="B40" s="66">
        <v>386823</v>
      </c>
      <c r="C40" s="67">
        <v>386217</v>
      </c>
      <c r="D40" s="67">
        <v>606</v>
      </c>
      <c r="E40" s="68">
        <v>0</v>
      </c>
    </row>
    <row r="41" spans="1:10" s="57" customFormat="1" x14ac:dyDescent="0.15">
      <c r="A41" s="60" t="s">
        <v>42</v>
      </c>
      <c r="B41" s="66">
        <v>3077</v>
      </c>
      <c r="C41" s="67">
        <v>0</v>
      </c>
      <c r="D41" s="67">
        <v>3077</v>
      </c>
      <c r="E41" s="68">
        <v>0</v>
      </c>
    </row>
    <row r="42" spans="1:10" s="57" customFormat="1" x14ac:dyDescent="0.15">
      <c r="A42" s="60" t="s">
        <v>55</v>
      </c>
      <c r="B42" s="66">
        <v>0</v>
      </c>
      <c r="C42" s="67">
        <v>0</v>
      </c>
      <c r="D42" s="67">
        <v>0</v>
      </c>
      <c r="E42" s="68">
        <v>0</v>
      </c>
    </row>
    <row r="43" spans="1:10" s="57" customFormat="1" ht="37.5" customHeight="1" x14ac:dyDescent="0.15">
      <c r="A43" s="61" t="s">
        <v>46</v>
      </c>
      <c r="B43" s="66">
        <v>374419</v>
      </c>
      <c r="C43" s="67">
        <v>373813</v>
      </c>
      <c r="D43" s="67">
        <v>606</v>
      </c>
      <c r="E43" s="68">
        <v>0</v>
      </c>
    </row>
    <row r="44" spans="1:10" s="57" customFormat="1" x14ac:dyDescent="0.15">
      <c r="A44" s="60" t="s">
        <v>45</v>
      </c>
      <c r="B44" s="66">
        <v>374419</v>
      </c>
      <c r="C44" s="67">
        <v>373813</v>
      </c>
      <c r="D44" s="67">
        <v>606</v>
      </c>
      <c r="E44" s="68">
        <v>0</v>
      </c>
    </row>
    <row r="45" spans="1:10" s="57" customFormat="1" x14ac:dyDescent="0.15">
      <c r="A45" s="60" t="s">
        <v>41</v>
      </c>
      <c r="B45" s="66">
        <v>374419</v>
      </c>
      <c r="C45" s="67">
        <v>373813</v>
      </c>
      <c r="D45" s="67">
        <v>606</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11417</v>
      </c>
      <c r="C48" s="67">
        <v>11417</v>
      </c>
      <c r="D48" s="67">
        <v>0</v>
      </c>
      <c r="E48" s="68">
        <v>0</v>
      </c>
    </row>
    <row r="49" spans="1:11" s="57" customFormat="1" x14ac:dyDescent="0.15">
      <c r="A49" s="60" t="s">
        <v>45</v>
      </c>
      <c r="B49" s="66">
        <v>11417</v>
      </c>
      <c r="C49" s="67">
        <v>11417</v>
      </c>
      <c r="D49" s="67">
        <v>0</v>
      </c>
      <c r="E49" s="68">
        <v>0</v>
      </c>
      <c r="F49" s="50"/>
      <c r="G49" s="50"/>
      <c r="H49" s="50"/>
      <c r="I49" s="50"/>
      <c r="J49" s="50"/>
      <c r="K49" s="50"/>
    </row>
    <row r="50" spans="1:11" s="57" customFormat="1" x14ac:dyDescent="0.15">
      <c r="A50" s="60" t="s">
        <v>41</v>
      </c>
      <c r="B50" s="66">
        <v>11417</v>
      </c>
      <c r="C50" s="67">
        <v>11417</v>
      </c>
      <c r="D50" s="67">
        <v>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848432</v>
      </c>
      <c r="C53" s="67">
        <v>766437</v>
      </c>
      <c r="D53" s="67">
        <v>13135</v>
      </c>
      <c r="E53" s="68">
        <v>68860</v>
      </c>
      <c r="F53" s="50"/>
      <c r="G53" s="50"/>
      <c r="H53" s="50"/>
      <c r="I53" s="50"/>
      <c r="J53" s="50"/>
      <c r="K53" s="50"/>
    </row>
    <row r="54" spans="1:11" s="57" customFormat="1" x14ac:dyDescent="0.15">
      <c r="A54" s="60" t="s">
        <v>45</v>
      </c>
      <c r="B54" s="66">
        <v>848432</v>
      </c>
      <c r="C54" s="67">
        <v>766437</v>
      </c>
      <c r="D54" s="67">
        <v>13135</v>
      </c>
      <c r="E54" s="68">
        <v>68860</v>
      </c>
      <c r="F54" s="50"/>
      <c r="G54" s="50"/>
      <c r="H54" s="50"/>
      <c r="I54" s="50"/>
      <c r="J54" s="50"/>
      <c r="K54" s="50"/>
    </row>
    <row r="55" spans="1:11" s="57" customFormat="1" x14ac:dyDescent="0.15">
      <c r="A55" s="60" t="s">
        <v>41</v>
      </c>
      <c r="B55" s="66">
        <v>817191</v>
      </c>
      <c r="C55" s="67">
        <v>746548</v>
      </c>
      <c r="D55" s="67">
        <v>1783</v>
      </c>
      <c r="E55" s="68">
        <v>68860</v>
      </c>
      <c r="F55" s="50"/>
      <c r="G55" s="50"/>
      <c r="H55" s="50"/>
      <c r="I55" s="50"/>
      <c r="J55" s="50"/>
      <c r="K55" s="50"/>
    </row>
    <row r="56" spans="1:11" s="57" customFormat="1" x14ac:dyDescent="0.15">
      <c r="A56" s="60" t="s">
        <v>42</v>
      </c>
      <c r="B56" s="66">
        <v>22966</v>
      </c>
      <c r="C56" s="67">
        <v>19889</v>
      </c>
      <c r="D56" s="67">
        <v>3077</v>
      </c>
      <c r="E56" s="68">
        <v>0</v>
      </c>
      <c r="F56" s="50"/>
      <c r="G56" s="50"/>
      <c r="H56" s="50"/>
      <c r="I56" s="50"/>
      <c r="J56" s="50"/>
      <c r="K56" s="50"/>
    </row>
    <row r="57" spans="1:11" s="57" customFormat="1" x14ac:dyDescent="0.15">
      <c r="A57" s="60" t="s">
        <v>55</v>
      </c>
      <c r="B57" s="66">
        <v>8275</v>
      </c>
      <c r="C57" s="67">
        <v>0</v>
      </c>
      <c r="D57" s="67">
        <v>8275</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848432</v>
      </c>
      <c r="C59" s="79">
        <v>766437</v>
      </c>
      <c r="D59" s="79">
        <v>13135</v>
      </c>
      <c r="E59" s="80">
        <v>68860</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row r="63" spans="1:11" x14ac:dyDescent="0.15">
      <c r="B63" s="77"/>
      <c r="C63" s="77"/>
      <c r="D63" s="77"/>
      <c r="E63" s="77"/>
    </row>
  </sheetData>
  <mergeCells count="1">
    <mergeCell ref="A2:E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3"/>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101</v>
      </c>
      <c r="B2" s="81"/>
      <c r="C2" s="81"/>
      <c r="D2" s="81"/>
      <c r="E2" s="81"/>
    </row>
    <row r="4" spans="1:10" ht="15" customHeight="1" thickBot="1" x14ac:dyDescent="0.2">
      <c r="A4" s="75"/>
      <c r="B4" s="51"/>
      <c r="C4" s="51"/>
      <c r="D4" s="51"/>
      <c r="E4" s="52" t="s">
        <v>53</v>
      </c>
    </row>
    <row r="5" spans="1:10" s="56" customFormat="1" ht="40.5" customHeight="1" thickBot="1" x14ac:dyDescent="0.2">
      <c r="A5" s="58" t="s">
        <v>86</v>
      </c>
      <c r="B5" s="53" t="s">
        <v>49</v>
      </c>
      <c r="C5" s="54" t="s">
        <v>50</v>
      </c>
      <c r="D5" s="54" t="s">
        <v>51</v>
      </c>
      <c r="E5" s="55" t="s">
        <v>52</v>
      </c>
    </row>
    <row r="6" spans="1:10" s="57" customFormat="1" ht="24.75" customHeight="1" x14ac:dyDescent="0.15">
      <c r="A6" s="59" t="s">
        <v>54</v>
      </c>
      <c r="B6" s="63">
        <v>143602949.24000001</v>
      </c>
      <c r="C6" s="64">
        <v>126875720.03</v>
      </c>
      <c r="D6" s="64">
        <v>10119511</v>
      </c>
      <c r="E6" s="65">
        <v>6607718.21</v>
      </c>
      <c r="G6" s="78"/>
      <c r="H6" s="78"/>
      <c r="I6" s="78"/>
      <c r="J6" s="78"/>
    </row>
    <row r="7" spans="1:10" s="57" customFormat="1" x14ac:dyDescent="0.15">
      <c r="A7" s="60" t="s">
        <v>43</v>
      </c>
      <c r="B7" s="66">
        <v>4002972.0300000003</v>
      </c>
      <c r="C7" s="67">
        <v>3211246.83</v>
      </c>
      <c r="D7" s="67">
        <v>391445</v>
      </c>
      <c r="E7" s="68">
        <v>400280.2</v>
      </c>
    </row>
    <row r="8" spans="1:10" s="57" customFormat="1" x14ac:dyDescent="0.15">
      <c r="A8" s="60" t="s">
        <v>41</v>
      </c>
      <c r="B8" s="66">
        <v>3789527.67</v>
      </c>
      <c r="C8" s="67">
        <v>3060868.63</v>
      </c>
      <c r="D8" s="67">
        <v>349630</v>
      </c>
      <c r="E8" s="68">
        <v>379029.04000000004</v>
      </c>
    </row>
    <row r="9" spans="1:10" s="57" customFormat="1" x14ac:dyDescent="0.15">
      <c r="A9" s="60" t="s">
        <v>42</v>
      </c>
      <c r="B9" s="66">
        <v>184085.2</v>
      </c>
      <c r="C9" s="67">
        <v>150378.20000000001</v>
      </c>
      <c r="D9" s="67">
        <v>23418</v>
      </c>
      <c r="E9" s="68">
        <v>10289</v>
      </c>
    </row>
    <row r="10" spans="1:10" s="57" customFormat="1" x14ac:dyDescent="0.15">
      <c r="A10" s="60" t="s">
        <v>55</v>
      </c>
      <c r="B10" s="66">
        <v>29359.16</v>
      </c>
      <c r="C10" s="67">
        <v>0</v>
      </c>
      <c r="D10" s="67">
        <v>18397</v>
      </c>
      <c r="E10" s="68">
        <v>10962.16</v>
      </c>
    </row>
    <row r="11" spans="1:10" s="57" customFormat="1" x14ac:dyDescent="0.15">
      <c r="A11" s="60" t="s">
        <v>44</v>
      </c>
      <c r="B11" s="66">
        <v>139599977.21000001</v>
      </c>
      <c r="C11" s="67">
        <v>123664473.2</v>
      </c>
      <c r="D11" s="67">
        <v>9728066</v>
      </c>
      <c r="E11" s="68">
        <v>6207438.0099999998</v>
      </c>
    </row>
    <row r="12" spans="1:10" s="57" customFormat="1" x14ac:dyDescent="0.15">
      <c r="A12" s="60" t="s">
        <v>41</v>
      </c>
      <c r="B12" s="66">
        <v>43905423.530000001</v>
      </c>
      <c r="C12" s="67">
        <v>38935385.630000003</v>
      </c>
      <c r="D12" s="67">
        <v>4233247</v>
      </c>
      <c r="E12" s="68">
        <v>736790.9</v>
      </c>
    </row>
    <row r="13" spans="1:10" s="57" customFormat="1" ht="12.75" customHeight="1" x14ac:dyDescent="0.15">
      <c r="A13" s="60" t="s">
        <v>42</v>
      </c>
      <c r="B13" s="66">
        <v>3200554.19</v>
      </c>
      <c r="C13" s="67">
        <v>3136196.19</v>
      </c>
      <c r="D13" s="67">
        <v>61145</v>
      </c>
      <c r="E13" s="68">
        <v>3213</v>
      </c>
    </row>
    <row r="14" spans="1:10" s="57" customFormat="1" ht="12.75" customHeight="1" x14ac:dyDescent="0.15">
      <c r="A14" s="60" t="s">
        <v>55</v>
      </c>
      <c r="B14" s="66">
        <v>92493999.489999995</v>
      </c>
      <c r="C14" s="67">
        <v>81592891.379999995</v>
      </c>
      <c r="D14" s="67">
        <v>5433674</v>
      </c>
      <c r="E14" s="68">
        <v>5467434.1099999994</v>
      </c>
    </row>
    <row r="15" spans="1:10" s="57" customFormat="1" ht="24.75" customHeight="1" x14ac:dyDescent="0.15">
      <c r="A15" s="61" t="s">
        <v>56</v>
      </c>
      <c r="B15" s="66">
        <v>10383125</v>
      </c>
      <c r="C15" s="67">
        <v>9483675</v>
      </c>
      <c r="D15" s="67">
        <v>731509</v>
      </c>
      <c r="E15" s="68">
        <v>167941</v>
      </c>
    </row>
    <row r="16" spans="1:10" s="57" customFormat="1" x14ac:dyDescent="0.15">
      <c r="A16" s="60" t="s">
        <v>43</v>
      </c>
      <c r="B16" s="66">
        <v>356319</v>
      </c>
      <c r="C16" s="67">
        <v>278568</v>
      </c>
      <c r="D16" s="67">
        <v>64009</v>
      </c>
      <c r="E16" s="68">
        <v>13742</v>
      </c>
    </row>
    <row r="17" spans="1:5" s="57" customFormat="1" x14ac:dyDescent="0.15">
      <c r="A17" s="60" t="s">
        <v>41</v>
      </c>
      <c r="B17" s="66">
        <v>329079</v>
      </c>
      <c r="C17" s="67">
        <v>263114</v>
      </c>
      <c r="D17" s="67">
        <v>58575</v>
      </c>
      <c r="E17" s="68">
        <v>7390</v>
      </c>
    </row>
    <row r="18" spans="1:5" s="57" customFormat="1" ht="12.75" customHeight="1" x14ac:dyDescent="0.15">
      <c r="A18" s="60" t="s">
        <v>42</v>
      </c>
      <c r="B18" s="66">
        <v>15454</v>
      </c>
      <c r="C18" s="67">
        <v>15454</v>
      </c>
      <c r="D18" s="67">
        <v>0</v>
      </c>
      <c r="E18" s="68">
        <v>0</v>
      </c>
    </row>
    <row r="19" spans="1:5" s="57" customFormat="1" x14ac:dyDescent="0.15">
      <c r="A19" s="60" t="s">
        <v>55</v>
      </c>
      <c r="B19" s="66">
        <v>11786</v>
      </c>
      <c r="C19" s="67">
        <v>0</v>
      </c>
      <c r="D19" s="67">
        <v>5434</v>
      </c>
      <c r="E19" s="68">
        <v>6352</v>
      </c>
    </row>
    <row r="20" spans="1:5" s="57" customFormat="1" x14ac:dyDescent="0.15">
      <c r="A20" s="60" t="s">
        <v>44</v>
      </c>
      <c r="B20" s="66">
        <v>10026806</v>
      </c>
      <c r="C20" s="67">
        <v>9205107</v>
      </c>
      <c r="D20" s="67">
        <v>667500</v>
      </c>
      <c r="E20" s="68">
        <v>154199</v>
      </c>
    </row>
    <row r="21" spans="1:5" s="57" customFormat="1" x14ac:dyDescent="0.15">
      <c r="A21" s="60" t="s">
        <v>41</v>
      </c>
      <c r="B21" s="66">
        <v>1280811</v>
      </c>
      <c r="C21" s="67">
        <v>1060204</v>
      </c>
      <c r="D21" s="67">
        <v>218862</v>
      </c>
      <c r="E21" s="68">
        <v>1745</v>
      </c>
    </row>
    <row r="22" spans="1:5" s="57" customFormat="1" x14ac:dyDescent="0.15">
      <c r="A22" s="60" t="s">
        <v>42</v>
      </c>
      <c r="B22" s="66">
        <v>228524</v>
      </c>
      <c r="C22" s="67">
        <v>222979</v>
      </c>
      <c r="D22" s="67">
        <v>5545</v>
      </c>
      <c r="E22" s="68">
        <v>0</v>
      </c>
    </row>
    <row r="23" spans="1:5" s="57" customFormat="1" ht="12.75" customHeight="1" x14ac:dyDescent="0.15">
      <c r="A23" s="60" t="s">
        <v>55</v>
      </c>
      <c r="B23" s="66">
        <v>8517471</v>
      </c>
      <c r="C23" s="67">
        <v>7921924</v>
      </c>
      <c r="D23" s="67">
        <v>443093</v>
      </c>
      <c r="E23" s="68">
        <v>152454</v>
      </c>
    </row>
    <row r="24" spans="1:5" s="57" customFormat="1" ht="24.75" customHeight="1" x14ac:dyDescent="0.15">
      <c r="A24" s="61" t="s">
        <v>57</v>
      </c>
      <c r="B24" s="66">
        <v>142546716.39000002</v>
      </c>
      <c r="C24" s="67">
        <v>125759312.53</v>
      </c>
      <c r="D24" s="67">
        <v>10276313</v>
      </c>
      <c r="E24" s="68">
        <v>6511090.8600000003</v>
      </c>
    </row>
    <row r="25" spans="1:5" s="57" customFormat="1" x14ac:dyDescent="0.15">
      <c r="A25" s="60" t="s">
        <v>43</v>
      </c>
      <c r="B25" s="66">
        <v>3974032.79</v>
      </c>
      <c r="C25" s="67">
        <v>3178964.51</v>
      </c>
      <c r="D25" s="67">
        <v>424499</v>
      </c>
      <c r="E25" s="68">
        <v>370569.28</v>
      </c>
    </row>
    <row r="26" spans="1:5" s="57" customFormat="1" ht="12.75" customHeight="1" x14ac:dyDescent="0.15">
      <c r="A26" s="60" t="s">
        <v>41</v>
      </c>
      <c r="B26" s="66">
        <v>3795159.88</v>
      </c>
      <c r="C26" s="67">
        <v>3053049.58</v>
      </c>
      <c r="D26" s="67">
        <v>390975</v>
      </c>
      <c r="E26" s="68">
        <v>351135.3</v>
      </c>
    </row>
    <row r="27" spans="1:5" s="57" customFormat="1" x14ac:dyDescent="0.15">
      <c r="A27" s="60" t="s">
        <v>42</v>
      </c>
      <c r="B27" s="66">
        <v>158669.93</v>
      </c>
      <c r="C27" s="67">
        <v>125914.93</v>
      </c>
      <c r="D27" s="67">
        <v>22467</v>
      </c>
      <c r="E27" s="68">
        <v>10288</v>
      </c>
    </row>
    <row r="28" spans="1:5" s="57" customFormat="1" ht="12.75" customHeight="1" x14ac:dyDescent="0.15">
      <c r="A28" s="60" t="s">
        <v>55</v>
      </c>
      <c r="B28" s="66">
        <v>20202.98</v>
      </c>
      <c r="C28" s="67">
        <v>0</v>
      </c>
      <c r="D28" s="67">
        <v>11057</v>
      </c>
      <c r="E28" s="68">
        <v>9145.98</v>
      </c>
    </row>
    <row r="29" spans="1:5" s="57" customFormat="1" ht="12.75" customHeight="1" x14ac:dyDescent="0.15">
      <c r="A29" s="60" t="s">
        <v>44</v>
      </c>
      <c r="B29" s="66">
        <v>138572683.59999999</v>
      </c>
      <c r="C29" s="67">
        <v>122580348.02</v>
      </c>
      <c r="D29" s="67">
        <v>9851814</v>
      </c>
      <c r="E29" s="68">
        <v>6140521.5800000001</v>
      </c>
    </row>
    <row r="30" spans="1:5" s="57" customFormat="1" ht="12.75" customHeight="1" x14ac:dyDescent="0.15">
      <c r="A30" s="60" t="s">
        <v>41</v>
      </c>
      <c r="B30" s="66">
        <v>43828452.919999994</v>
      </c>
      <c r="C30" s="67">
        <v>38927897.549999997</v>
      </c>
      <c r="D30" s="67">
        <v>4276505</v>
      </c>
      <c r="E30" s="68">
        <v>624050.37</v>
      </c>
    </row>
    <row r="31" spans="1:5" s="57" customFormat="1" ht="12.75" customHeight="1" x14ac:dyDescent="0.15">
      <c r="A31" s="60" t="s">
        <v>42</v>
      </c>
      <c r="B31" s="66">
        <v>2830599.65</v>
      </c>
      <c r="C31" s="67">
        <v>2792841.65</v>
      </c>
      <c r="D31" s="67">
        <v>34577</v>
      </c>
      <c r="E31" s="68">
        <v>3181</v>
      </c>
    </row>
    <row r="32" spans="1:5" s="57" customFormat="1" x14ac:dyDescent="0.15">
      <c r="A32" s="60" t="s">
        <v>55</v>
      </c>
      <c r="B32" s="66">
        <v>91913631.029999986</v>
      </c>
      <c r="C32" s="67">
        <v>80859608.819999993</v>
      </c>
      <c r="D32" s="67">
        <v>5540732</v>
      </c>
      <c r="E32" s="68">
        <v>5513290.21</v>
      </c>
    </row>
    <row r="33" spans="1:10" s="57" customFormat="1" ht="37.5" customHeight="1" x14ac:dyDescent="0.15">
      <c r="A33" s="61" t="s">
        <v>59</v>
      </c>
      <c r="B33" s="66">
        <v>848432</v>
      </c>
      <c r="C33" s="67">
        <v>766437</v>
      </c>
      <c r="D33" s="67">
        <v>13135</v>
      </c>
      <c r="E33" s="68">
        <v>68860</v>
      </c>
      <c r="G33" s="78"/>
      <c r="H33" s="78"/>
      <c r="I33" s="78"/>
      <c r="J33" s="78"/>
    </row>
    <row r="34" spans="1:10" s="57" customFormat="1" x14ac:dyDescent="0.15">
      <c r="A34" s="60" t="s">
        <v>45</v>
      </c>
      <c r="B34" s="66">
        <v>848432</v>
      </c>
      <c r="C34" s="67">
        <v>766437</v>
      </c>
      <c r="D34" s="67">
        <v>13135</v>
      </c>
      <c r="E34" s="68">
        <v>68860</v>
      </c>
    </row>
    <row r="35" spans="1:10" s="57" customFormat="1" ht="12.75" customHeight="1" x14ac:dyDescent="0.15">
      <c r="A35" s="60" t="s">
        <v>41</v>
      </c>
      <c r="B35" s="66">
        <v>817191</v>
      </c>
      <c r="C35" s="67">
        <v>746548</v>
      </c>
      <c r="D35" s="67">
        <v>1783</v>
      </c>
      <c r="E35" s="68">
        <v>68860</v>
      </c>
    </row>
    <row r="36" spans="1:10" s="57" customFormat="1" x14ac:dyDescent="0.15">
      <c r="A36" s="60" t="s">
        <v>42</v>
      </c>
      <c r="B36" s="66">
        <v>22966</v>
      </c>
      <c r="C36" s="67">
        <v>19889</v>
      </c>
      <c r="D36" s="67">
        <v>3077</v>
      </c>
      <c r="E36" s="68">
        <v>0</v>
      </c>
    </row>
    <row r="37" spans="1:10" s="57" customFormat="1" ht="12.75" customHeight="1" x14ac:dyDescent="0.15">
      <c r="A37" s="60" t="s">
        <v>55</v>
      </c>
      <c r="B37" s="66">
        <v>8275</v>
      </c>
      <c r="C37" s="67">
        <v>0</v>
      </c>
      <c r="D37" s="67">
        <v>8275</v>
      </c>
      <c r="E37" s="68">
        <v>0</v>
      </c>
    </row>
    <row r="38" spans="1:10" s="57" customFormat="1" ht="24.75" customHeight="1" x14ac:dyDescent="0.15">
      <c r="A38" s="61" t="s">
        <v>60</v>
      </c>
      <c r="B38" s="66">
        <v>2592.12</v>
      </c>
      <c r="C38" s="67">
        <v>1592.12</v>
      </c>
      <c r="D38" s="67">
        <v>0</v>
      </c>
      <c r="E38" s="68">
        <v>1000</v>
      </c>
    </row>
    <row r="39" spans="1:10" s="57" customFormat="1" x14ac:dyDescent="0.15">
      <c r="A39" s="60" t="s">
        <v>45</v>
      </c>
      <c r="B39" s="66">
        <v>2592.12</v>
      </c>
      <c r="C39" s="67">
        <v>1592.12</v>
      </c>
      <c r="D39" s="67">
        <v>0</v>
      </c>
      <c r="E39" s="68">
        <v>1000</v>
      </c>
    </row>
    <row r="40" spans="1:10" s="57" customFormat="1" x14ac:dyDescent="0.15">
      <c r="A40" s="60" t="s">
        <v>41</v>
      </c>
      <c r="B40" s="66">
        <v>2592.12</v>
      </c>
      <c r="C40" s="67">
        <v>1592.12</v>
      </c>
      <c r="D40" s="67">
        <v>0</v>
      </c>
      <c r="E40" s="68">
        <v>1000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2614.12</v>
      </c>
      <c r="C43" s="67">
        <v>697.12</v>
      </c>
      <c r="D43" s="67">
        <v>917</v>
      </c>
      <c r="E43" s="68">
        <v>1000</v>
      </c>
    </row>
    <row r="44" spans="1:10" s="57" customFormat="1" x14ac:dyDescent="0.15">
      <c r="A44" s="60" t="s">
        <v>45</v>
      </c>
      <c r="B44" s="66">
        <v>2614.12</v>
      </c>
      <c r="C44" s="67">
        <v>697.12</v>
      </c>
      <c r="D44" s="67">
        <v>917</v>
      </c>
      <c r="E44" s="68">
        <v>1000</v>
      </c>
    </row>
    <row r="45" spans="1:10" s="57" customFormat="1" x14ac:dyDescent="0.15">
      <c r="A45" s="60" t="s">
        <v>41</v>
      </c>
      <c r="B45" s="66">
        <v>1697.12</v>
      </c>
      <c r="C45" s="67">
        <v>697.12</v>
      </c>
      <c r="D45" s="67">
        <v>0</v>
      </c>
      <c r="E45" s="68">
        <v>1000</v>
      </c>
    </row>
    <row r="46" spans="1:10" s="57" customFormat="1" x14ac:dyDescent="0.15">
      <c r="A46" s="60" t="s">
        <v>42</v>
      </c>
      <c r="B46" s="66">
        <v>917</v>
      </c>
      <c r="C46" s="67">
        <v>0</v>
      </c>
      <c r="D46" s="67">
        <v>917</v>
      </c>
      <c r="E46" s="68">
        <v>0</v>
      </c>
    </row>
    <row r="47" spans="1:10" s="57" customFormat="1" x14ac:dyDescent="0.15">
      <c r="A47" s="60" t="s">
        <v>55</v>
      </c>
      <c r="B47" s="66">
        <v>0</v>
      </c>
      <c r="C47" s="67">
        <v>0</v>
      </c>
      <c r="D47" s="67">
        <v>0</v>
      </c>
      <c r="E47" s="68">
        <v>0</v>
      </c>
    </row>
    <row r="48" spans="1:10" s="57" customFormat="1" ht="33.75" x14ac:dyDescent="0.15">
      <c r="A48" s="61" t="s">
        <v>47</v>
      </c>
      <c r="B48" s="66">
        <v>7096.34</v>
      </c>
      <c r="C48" s="67">
        <v>7096.34</v>
      </c>
      <c r="D48" s="67">
        <v>0</v>
      </c>
      <c r="E48" s="68">
        <v>0</v>
      </c>
    </row>
    <row r="49" spans="1:11" s="57" customFormat="1" x14ac:dyDescent="0.15">
      <c r="A49" s="60" t="s">
        <v>45</v>
      </c>
      <c r="B49" s="66">
        <v>7096.34</v>
      </c>
      <c r="C49" s="67">
        <v>7096.34</v>
      </c>
      <c r="D49" s="67">
        <v>0</v>
      </c>
      <c r="E49" s="68">
        <v>0</v>
      </c>
      <c r="F49" s="50"/>
      <c r="G49" s="50"/>
      <c r="H49" s="50"/>
      <c r="I49" s="50"/>
      <c r="J49" s="50"/>
      <c r="K49" s="50"/>
    </row>
    <row r="50" spans="1:11" s="57" customFormat="1" x14ac:dyDescent="0.15">
      <c r="A50" s="60" t="s">
        <v>41</v>
      </c>
      <c r="B50" s="66">
        <v>7096.34</v>
      </c>
      <c r="C50" s="67">
        <v>7096.34</v>
      </c>
      <c r="D50" s="67">
        <v>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841313.65999999992</v>
      </c>
      <c r="C53" s="67">
        <v>760235.65999999992</v>
      </c>
      <c r="D53" s="67">
        <v>12218</v>
      </c>
      <c r="E53" s="68">
        <v>68860</v>
      </c>
      <c r="F53" s="50"/>
      <c r="G53" s="50"/>
      <c r="H53" s="50"/>
      <c r="I53" s="50"/>
      <c r="J53" s="50"/>
      <c r="K53" s="50"/>
    </row>
    <row r="54" spans="1:11" s="57" customFormat="1" x14ac:dyDescent="0.15">
      <c r="A54" s="60" t="s">
        <v>45</v>
      </c>
      <c r="B54" s="66">
        <v>841313.65999999992</v>
      </c>
      <c r="C54" s="67">
        <v>760235.65999999992</v>
      </c>
      <c r="D54" s="67">
        <v>12218</v>
      </c>
      <c r="E54" s="68">
        <v>68860</v>
      </c>
      <c r="F54" s="50"/>
      <c r="G54" s="50"/>
      <c r="H54" s="50"/>
      <c r="I54" s="50"/>
      <c r="J54" s="50"/>
      <c r="K54" s="50"/>
    </row>
    <row r="55" spans="1:11" s="57" customFormat="1" x14ac:dyDescent="0.15">
      <c r="A55" s="60" t="s">
        <v>41</v>
      </c>
      <c r="B55" s="66">
        <v>810989.65999999992</v>
      </c>
      <c r="C55" s="67">
        <v>740346.65999999992</v>
      </c>
      <c r="D55" s="67">
        <v>1783</v>
      </c>
      <c r="E55" s="68">
        <v>68860</v>
      </c>
      <c r="F55" s="50"/>
      <c r="G55" s="50"/>
      <c r="H55" s="50"/>
      <c r="I55" s="50"/>
      <c r="J55" s="50"/>
      <c r="K55" s="50"/>
    </row>
    <row r="56" spans="1:11" s="57" customFormat="1" x14ac:dyDescent="0.15">
      <c r="A56" s="60" t="s">
        <v>42</v>
      </c>
      <c r="B56" s="66">
        <v>22049</v>
      </c>
      <c r="C56" s="67">
        <v>19889</v>
      </c>
      <c r="D56" s="67">
        <v>2160</v>
      </c>
      <c r="E56" s="68">
        <v>0</v>
      </c>
      <c r="F56" s="50"/>
      <c r="G56" s="50"/>
      <c r="H56" s="50"/>
      <c r="I56" s="50"/>
      <c r="J56" s="50"/>
      <c r="K56" s="50"/>
    </row>
    <row r="57" spans="1:11" s="57" customFormat="1" x14ac:dyDescent="0.15">
      <c r="A57" s="60" t="s">
        <v>55</v>
      </c>
      <c r="B57" s="66">
        <v>8275</v>
      </c>
      <c r="C57" s="67">
        <v>0</v>
      </c>
      <c r="D57" s="67">
        <v>8275</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841313.65999999992</v>
      </c>
      <c r="C59" s="79">
        <v>760235.65999999992</v>
      </c>
      <c r="D59" s="79">
        <v>12218</v>
      </c>
      <c r="E59" s="80">
        <v>68860</v>
      </c>
      <c r="F59" s="50"/>
      <c r="G59" s="50"/>
      <c r="H59" s="50"/>
      <c r="I59" s="50"/>
      <c r="J59" s="50"/>
      <c r="K59" s="50"/>
    </row>
    <row r="60" spans="1:11" s="57" customFormat="1" x14ac:dyDescent="0.15">
      <c r="C60" s="50"/>
      <c r="D60" s="50"/>
      <c r="E60" s="50"/>
      <c r="F60" s="50"/>
      <c r="G60" s="50"/>
      <c r="H60" s="50"/>
      <c r="I60" s="50"/>
      <c r="J60" s="50"/>
      <c r="K60" s="50"/>
    </row>
    <row r="61" spans="1:11" x14ac:dyDescent="0.15">
      <c r="B61" s="77"/>
      <c r="C61" s="77"/>
      <c r="D61" s="77"/>
      <c r="E61" s="77"/>
    </row>
    <row r="62" spans="1:11" x14ac:dyDescent="0.15">
      <c r="B62" s="77"/>
      <c r="C62" s="77"/>
      <c r="D62" s="77"/>
      <c r="E62" s="77"/>
    </row>
    <row r="63" spans="1:11" x14ac:dyDescent="0.15">
      <c r="B63" s="77"/>
      <c r="C63" s="77"/>
      <c r="D63" s="77"/>
      <c r="E63" s="77"/>
    </row>
  </sheetData>
  <mergeCells count="1">
    <mergeCell ref="A2:E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5"/>
  <sheetViews>
    <sheetView tabSelected="1"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102</v>
      </c>
      <c r="B2" s="81"/>
      <c r="C2" s="81"/>
      <c r="D2" s="81"/>
      <c r="E2" s="81"/>
    </row>
    <row r="4" spans="1:10" ht="15" customHeight="1" thickBot="1" x14ac:dyDescent="0.2">
      <c r="A4" s="75"/>
      <c r="B4" s="51"/>
      <c r="C4" s="51"/>
      <c r="D4" s="51"/>
      <c r="E4" s="52" t="s">
        <v>53</v>
      </c>
    </row>
    <row r="5" spans="1:10" s="56" customFormat="1" ht="40.5" customHeight="1" thickBot="1" x14ac:dyDescent="0.2">
      <c r="A5" s="58" t="s">
        <v>88</v>
      </c>
      <c r="B5" s="53" t="s">
        <v>49</v>
      </c>
      <c r="C5" s="54" t="s">
        <v>65</v>
      </c>
      <c r="D5" s="54" t="s">
        <v>51</v>
      </c>
      <c r="E5" s="55" t="s">
        <v>52</v>
      </c>
    </row>
    <row r="6" spans="1:10" s="57" customFormat="1" ht="24.75" customHeight="1" x14ac:dyDescent="0.15">
      <c r="A6" s="59" t="s">
        <v>54</v>
      </c>
      <c r="B6" s="63">
        <v>142546717</v>
      </c>
      <c r="C6" s="64">
        <v>125759314</v>
      </c>
      <c r="D6" s="64">
        <v>10276313</v>
      </c>
      <c r="E6" s="65">
        <v>6511090</v>
      </c>
      <c r="G6" s="78"/>
      <c r="H6" s="78"/>
      <c r="I6" s="78"/>
      <c r="J6" s="78"/>
    </row>
    <row r="7" spans="1:10" s="57" customFormat="1" x14ac:dyDescent="0.15">
      <c r="A7" s="60" t="s">
        <v>43</v>
      </c>
      <c r="B7" s="66">
        <v>3974033</v>
      </c>
      <c r="C7" s="67">
        <v>3178965</v>
      </c>
      <c r="D7" s="67">
        <v>424499</v>
      </c>
      <c r="E7" s="68">
        <v>370569</v>
      </c>
    </row>
    <row r="8" spans="1:10" s="57" customFormat="1" x14ac:dyDescent="0.15">
      <c r="A8" s="60" t="s">
        <v>41</v>
      </c>
      <c r="B8" s="66">
        <v>3795160</v>
      </c>
      <c r="C8" s="67">
        <v>3053050</v>
      </c>
      <c r="D8" s="67">
        <v>390975</v>
      </c>
      <c r="E8" s="68">
        <v>351135</v>
      </c>
    </row>
    <row r="9" spans="1:10" s="57" customFormat="1" x14ac:dyDescent="0.15">
      <c r="A9" s="60" t="s">
        <v>42</v>
      </c>
      <c r="B9" s="66">
        <v>158670</v>
      </c>
      <c r="C9" s="67">
        <v>125915</v>
      </c>
      <c r="D9" s="67">
        <v>22467</v>
      </c>
      <c r="E9" s="68">
        <v>10288</v>
      </c>
    </row>
    <row r="10" spans="1:10" s="57" customFormat="1" x14ac:dyDescent="0.15">
      <c r="A10" s="60" t="s">
        <v>55</v>
      </c>
      <c r="B10" s="66">
        <v>20203</v>
      </c>
      <c r="C10" s="67">
        <v>0</v>
      </c>
      <c r="D10" s="67">
        <v>11057</v>
      </c>
      <c r="E10" s="68">
        <v>9146</v>
      </c>
    </row>
    <row r="11" spans="1:10" s="57" customFormat="1" x14ac:dyDescent="0.15">
      <c r="A11" s="60" t="s">
        <v>44</v>
      </c>
      <c r="B11" s="66">
        <v>138572684</v>
      </c>
      <c r="C11" s="67">
        <v>122580349</v>
      </c>
      <c r="D11" s="67">
        <v>9851814</v>
      </c>
      <c r="E11" s="68">
        <v>6140521</v>
      </c>
    </row>
    <row r="12" spans="1:10" s="57" customFormat="1" x14ac:dyDescent="0.15">
      <c r="A12" s="60" t="s">
        <v>41</v>
      </c>
      <c r="B12" s="66">
        <v>43828453</v>
      </c>
      <c r="C12" s="67">
        <v>38927898</v>
      </c>
      <c r="D12" s="67">
        <v>4276505</v>
      </c>
      <c r="E12" s="68">
        <v>624050</v>
      </c>
    </row>
    <row r="13" spans="1:10" s="57" customFormat="1" ht="12.75" customHeight="1" x14ac:dyDescent="0.15">
      <c r="A13" s="60" t="s">
        <v>42</v>
      </c>
      <c r="B13" s="66">
        <v>2830600</v>
      </c>
      <c r="C13" s="67">
        <v>2792842</v>
      </c>
      <c r="D13" s="67">
        <v>34577</v>
      </c>
      <c r="E13" s="68">
        <v>3181</v>
      </c>
    </row>
    <row r="14" spans="1:10" s="57" customFormat="1" ht="12.75" customHeight="1" x14ac:dyDescent="0.15">
      <c r="A14" s="60" t="s">
        <v>55</v>
      </c>
      <c r="B14" s="66">
        <v>91913631</v>
      </c>
      <c r="C14" s="67">
        <v>80859609</v>
      </c>
      <c r="D14" s="67">
        <v>5540732</v>
      </c>
      <c r="E14" s="68">
        <v>5513290</v>
      </c>
    </row>
    <row r="15" spans="1:10" s="57" customFormat="1" ht="24.75" customHeight="1" x14ac:dyDescent="0.15">
      <c r="A15" s="61" t="s">
        <v>56</v>
      </c>
      <c r="B15" s="66">
        <v>14772203</v>
      </c>
      <c r="C15" s="67">
        <v>13603979</v>
      </c>
      <c r="D15" s="67">
        <v>739570</v>
      </c>
      <c r="E15" s="68">
        <v>428654</v>
      </c>
    </row>
    <row r="16" spans="1:10" s="57" customFormat="1" x14ac:dyDescent="0.15">
      <c r="A16" s="60" t="s">
        <v>43</v>
      </c>
      <c r="B16" s="66">
        <v>350034</v>
      </c>
      <c r="C16" s="67">
        <v>166009</v>
      </c>
      <c r="D16" s="67">
        <v>17594</v>
      </c>
      <c r="E16" s="68">
        <v>166431</v>
      </c>
    </row>
    <row r="17" spans="1:5" s="57" customFormat="1" x14ac:dyDescent="0.15">
      <c r="A17" s="60" t="s">
        <v>41</v>
      </c>
      <c r="B17" s="66">
        <v>329581</v>
      </c>
      <c r="C17" s="67">
        <v>149260</v>
      </c>
      <c r="D17" s="67">
        <v>17594</v>
      </c>
      <c r="E17" s="68">
        <v>162727</v>
      </c>
    </row>
    <row r="18" spans="1:5" s="57" customFormat="1" ht="12.75" customHeight="1" x14ac:dyDescent="0.15">
      <c r="A18" s="60" t="s">
        <v>42</v>
      </c>
      <c r="B18" s="66">
        <v>16749</v>
      </c>
      <c r="C18" s="67">
        <v>16749</v>
      </c>
      <c r="D18" s="67">
        <v>0</v>
      </c>
      <c r="E18" s="68">
        <v>0</v>
      </c>
    </row>
    <row r="19" spans="1:5" s="57" customFormat="1" x14ac:dyDescent="0.15">
      <c r="A19" s="60" t="s">
        <v>55</v>
      </c>
      <c r="B19" s="66">
        <v>3704</v>
      </c>
      <c r="C19" s="67">
        <v>0</v>
      </c>
      <c r="D19" s="67">
        <v>0</v>
      </c>
      <c r="E19" s="68">
        <v>3704</v>
      </c>
    </row>
    <row r="20" spans="1:5" s="57" customFormat="1" x14ac:dyDescent="0.15">
      <c r="A20" s="60" t="s">
        <v>44</v>
      </c>
      <c r="B20" s="66">
        <v>14422169</v>
      </c>
      <c r="C20" s="67">
        <v>13437970</v>
      </c>
      <c r="D20" s="67">
        <v>721976</v>
      </c>
      <c r="E20" s="68">
        <v>262223</v>
      </c>
    </row>
    <row r="21" spans="1:5" s="57" customFormat="1" x14ac:dyDescent="0.15">
      <c r="A21" s="60" t="s">
        <v>41</v>
      </c>
      <c r="B21" s="66">
        <v>2747673</v>
      </c>
      <c r="C21" s="67">
        <v>2499455</v>
      </c>
      <c r="D21" s="67">
        <v>163527</v>
      </c>
      <c r="E21" s="68">
        <v>84691</v>
      </c>
    </row>
    <row r="22" spans="1:5" s="57" customFormat="1" x14ac:dyDescent="0.15">
      <c r="A22" s="60" t="s">
        <v>42</v>
      </c>
      <c r="B22" s="66">
        <v>110512</v>
      </c>
      <c r="C22" s="67">
        <v>104417</v>
      </c>
      <c r="D22" s="67">
        <v>5063</v>
      </c>
      <c r="E22" s="68">
        <v>1032</v>
      </c>
    </row>
    <row r="23" spans="1:5" s="57" customFormat="1" ht="12.75" customHeight="1" x14ac:dyDescent="0.15">
      <c r="A23" s="60" t="s">
        <v>55</v>
      </c>
      <c r="B23" s="66">
        <v>11563984</v>
      </c>
      <c r="C23" s="67">
        <v>10834098</v>
      </c>
      <c r="D23" s="67">
        <v>553386</v>
      </c>
      <c r="E23" s="68">
        <v>176500</v>
      </c>
    </row>
    <row r="24" spans="1:5" s="57" customFormat="1" ht="24.75" customHeight="1" x14ac:dyDescent="0.15">
      <c r="A24" s="61" t="s">
        <v>57</v>
      </c>
      <c r="B24" s="66">
        <v>144143653</v>
      </c>
      <c r="C24" s="67">
        <v>127470151</v>
      </c>
      <c r="D24" s="67">
        <v>10178799</v>
      </c>
      <c r="E24" s="68">
        <v>6494703</v>
      </c>
    </row>
    <row r="25" spans="1:5" s="57" customFormat="1" x14ac:dyDescent="0.15">
      <c r="A25" s="60" t="s">
        <v>43</v>
      </c>
      <c r="B25" s="66">
        <v>4005966</v>
      </c>
      <c r="C25" s="67">
        <v>3097320</v>
      </c>
      <c r="D25" s="67">
        <v>414957</v>
      </c>
      <c r="E25" s="68">
        <v>493689</v>
      </c>
    </row>
    <row r="26" spans="1:5" s="57" customFormat="1" ht="12.75" customHeight="1" x14ac:dyDescent="0.15">
      <c r="A26" s="60" t="s">
        <v>41</v>
      </c>
      <c r="B26" s="66">
        <v>3866642</v>
      </c>
      <c r="C26" s="67">
        <v>2987451</v>
      </c>
      <c r="D26" s="67">
        <v>393233</v>
      </c>
      <c r="E26" s="68">
        <v>485958</v>
      </c>
    </row>
    <row r="27" spans="1:5" s="57" customFormat="1" x14ac:dyDescent="0.15">
      <c r="A27" s="60" t="s">
        <v>42</v>
      </c>
      <c r="B27" s="66">
        <v>120939</v>
      </c>
      <c r="C27" s="67">
        <v>109869</v>
      </c>
      <c r="D27" s="67">
        <v>11070</v>
      </c>
      <c r="E27" s="68">
        <v>0</v>
      </c>
    </row>
    <row r="28" spans="1:5" s="57" customFormat="1" ht="12.75" customHeight="1" x14ac:dyDescent="0.15">
      <c r="A28" s="60" t="s">
        <v>55</v>
      </c>
      <c r="B28" s="66">
        <v>18385</v>
      </c>
      <c r="C28" s="67">
        <v>0</v>
      </c>
      <c r="D28" s="67">
        <v>10654</v>
      </c>
      <c r="E28" s="68">
        <v>7731</v>
      </c>
    </row>
    <row r="29" spans="1:5" s="57" customFormat="1" ht="12.75" customHeight="1" x14ac:dyDescent="0.15">
      <c r="A29" s="60" t="s">
        <v>44</v>
      </c>
      <c r="B29" s="66">
        <v>140137687</v>
      </c>
      <c r="C29" s="67">
        <v>124372831</v>
      </c>
      <c r="D29" s="67">
        <v>9763842</v>
      </c>
      <c r="E29" s="68">
        <v>6001014</v>
      </c>
    </row>
    <row r="30" spans="1:5" s="57" customFormat="1" ht="12.75" customHeight="1" x14ac:dyDescent="0.15">
      <c r="A30" s="60" t="s">
        <v>41</v>
      </c>
      <c r="B30" s="66">
        <v>44597584</v>
      </c>
      <c r="C30" s="67">
        <v>39709697</v>
      </c>
      <c r="D30" s="67">
        <v>4265229</v>
      </c>
      <c r="E30" s="68">
        <v>622658</v>
      </c>
    </row>
    <row r="31" spans="1:5" s="57" customFormat="1" ht="12.75" customHeight="1" x14ac:dyDescent="0.15">
      <c r="A31" s="60" t="s">
        <v>42</v>
      </c>
      <c r="B31" s="66">
        <v>2114510</v>
      </c>
      <c r="C31" s="67">
        <v>2073814</v>
      </c>
      <c r="D31" s="67">
        <v>37612</v>
      </c>
      <c r="E31" s="68">
        <v>3084</v>
      </c>
    </row>
    <row r="32" spans="1:5" s="57" customFormat="1" x14ac:dyDescent="0.15">
      <c r="A32" s="60" t="s">
        <v>55</v>
      </c>
      <c r="B32" s="66">
        <v>93425593</v>
      </c>
      <c r="C32" s="67">
        <v>82589320</v>
      </c>
      <c r="D32" s="67">
        <v>5461001</v>
      </c>
      <c r="E32" s="68">
        <v>5375272</v>
      </c>
    </row>
    <row r="33" spans="1:10" s="57" customFormat="1" ht="37.5" customHeight="1" x14ac:dyDescent="0.15">
      <c r="A33" s="61" t="s">
        <v>59</v>
      </c>
      <c r="B33" s="66">
        <v>811720</v>
      </c>
      <c r="C33" s="67">
        <v>730642</v>
      </c>
      <c r="D33" s="67">
        <v>12218</v>
      </c>
      <c r="E33" s="68">
        <v>68860</v>
      </c>
      <c r="G33" s="78"/>
      <c r="H33" s="78"/>
      <c r="I33" s="78"/>
      <c r="J33" s="78"/>
    </row>
    <row r="34" spans="1:10" s="57" customFormat="1" x14ac:dyDescent="0.15">
      <c r="A34" s="60" t="s">
        <v>45</v>
      </c>
      <c r="B34" s="66">
        <v>811720</v>
      </c>
      <c r="C34" s="67">
        <v>730642</v>
      </c>
      <c r="D34" s="67">
        <v>12218</v>
      </c>
      <c r="E34" s="68">
        <v>68860</v>
      </c>
    </row>
    <row r="35" spans="1:10" s="57" customFormat="1" ht="12.75" customHeight="1" x14ac:dyDescent="0.15">
      <c r="A35" s="60" t="s">
        <v>41</v>
      </c>
      <c r="B35" s="66">
        <v>781396</v>
      </c>
      <c r="C35" s="67">
        <v>710753</v>
      </c>
      <c r="D35" s="67">
        <v>1783</v>
      </c>
      <c r="E35" s="68">
        <v>68860</v>
      </c>
    </row>
    <row r="36" spans="1:10" s="57" customFormat="1" x14ac:dyDescent="0.15">
      <c r="A36" s="60" t="s">
        <v>42</v>
      </c>
      <c r="B36" s="66">
        <v>22049</v>
      </c>
      <c r="C36" s="67">
        <v>19889</v>
      </c>
      <c r="D36" s="67">
        <v>2160</v>
      </c>
      <c r="E36" s="68">
        <v>0</v>
      </c>
    </row>
    <row r="37" spans="1:10" s="57" customFormat="1" ht="12.75" customHeight="1" x14ac:dyDescent="0.15">
      <c r="A37" s="60" t="s">
        <v>55</v>
      </c>
      <c r="B37" s="66">
        <v>8275</v>
      </c>
      <c r="C37" s="67">
        <v>0</v>
      </c>
      <c r="D37" s="67">
        <v>8275</v>
      </c>
      <c r="E37" s="68">
        <v>0</v>
      </c>
    </row>
    <row r="38" spans="1:10" s="57" customFormat="1" ht="24.75" customHeight="1" x14ac:dyDescent="0.15">
      <c r="A38" s="61" t="s">
        <v>60</v>
      </c>
      <c r="B38" s="66">
        <v>2258</v>
      </c>
      <c r="C38" s="67">
        <v>2258</v>
      </c>
      <c r="D38" s="67">
        <v>0</v>
      </c>
      <c r="E38" s="68">
        <v>0</v>
      </c>
    </row>
    <row r="39" spans="1:10" s="57" customFormat="1" x14ac:dyDescent="0.15">
      <c r="A39" s="60" t="s">
        <v>45</v>
      </c>
      <c r="B39" s="66">
        <v>2258</v>
      </c>
      <c r="C39" s="67">
        <v>2258</v>
      </c>
      <c r="D39" s="67">
        <v>0</v>
      </c>
      <c r="E39" s="68">
        <v>0</v>
      </c>
    </row>
    <row r="40" spans="1:10" s="57" customFormat="1" x14ac:dyDescent="0.15">
      <c r="A40" s="60" t="s">
        <v>41</v>
      </c>
      <c r="B40" s="66">
        <v>2258</v>
      </c>
      <c r="C40" s="67">
        <v>2258</v>
      </c>
      <c r="D40" s="67">
        <v>0</v>
      </c>
      <c r="E40" s="68">
        <v>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244</v>
      </c>
      <c r="C43" s="67">
        <v>244</v>
      </c>
      <c r="D43" s="67">
        <v>0</v>
      </c>
      <c r="E43" s="68">
        <v>0</v>
      </c>
    </row>
    <row r="44" spans="1:10" s="57" customFormat="1" x14ac:dyDescent="0.15">
      <c r="A44" s="60" t="s">
        <v>45</v>
      </c>
      <c r="B44" s="66">
        <v>244</v>
      </c>
      <c r="C44" s="67">
        <v>244</v>
      </c>
      <c r="D44" s="67">
        <v>0</v>
      </c>
      <c r="E44" s="68">
        <v>0</v>
      </c>
    </row>
    <row r="45" spans="1:10" s="57" customFormat="1" x14ac:dyDescent="0.15">
      <c r="A45" s="60" t="s">
        <v>41</v>
      </c>
      <c r="B45" s="66">
        <v>244</v>
      </c>
      <c r="C45" s="67">
        <v>244</v>
      </c>
      <c r="D45" s="67">
        <v>0</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1369</v>
      </c>
      <c r="C48" s="67">
        <v>366</v>
      </c>
      <c r="D48" s="67">
        <v>1003</v>
      </c>
      <c r="E48" s="68">
        <v>0</v>
      </c>
    </row>
    <row r="49" spans="1:11" s="57" customFormat="1" x14ac:dyDescent="0.15">
      <c r="A49" s="60" t="s">
        <v>45</v>
      </c>
      <c r="B49" s="66">
        <v>1369</v>
      </c>
      <c r="C49" s="67">
        <v>366</v>
      </c>
      <c r="D49" s="67">
        <v>1003</v>
      </c>
      <c r="E49" s="68">
        <v>0</v>
      </c>
      <c r="F49" s="50"/>
      <c r="G49" s="50"/>
      <c r="H49" s="50"/>
      <c r="I49" s="50"/>
      <c r="J49" s="50"/>
      <c r="K49" s="50"/>
    </row>
    <row r="50" spans="1:11" s="57" customFormat="1" x14ac:dyDescent="0.15">
      <c r="A50" s="60" t="s">
        <v>41</v>
      </c>
      <c r="B50" s="66">
        <v>366</v>
      </c>
      <c r="C50" s="67">
        <v>366</v>
      </c>
      <c r="D50" s="67">
        <v>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1003</v>
      </c>
      <c r="C52" s="67">
        <v>0</v>
      </c>
      <c r="D52" s="67">
        <v>1003</v>
      </c>
      <c r="E52" s="68">
        <v>0</v>
      </c>
      <c r="F52" s="50"/>
      <c r="G52" s="50"/>
      <c r="H52" s="50"/>
      <c r="I52" s="50"/>
      <c r="J52" s="50"/>
      <c r="K52" s="50"/>
    </row>
    <row r="53" spans="1:11" s="57" customFormat="1" ht="40.5" customHeight="1" x14ac:dyDescent="0.15">
      <c r="A53" s="61" t="s">
        <v>48</v>
      </c>
      <c r="B53" s="66">
        <v>812365</v>
      </c>
      <c r="C53" s="67">
        <v>732290</v>
      </c>
      <c r="D53" s="67">
        <v>11215</v>
      </c>
      <c r="E53" s="68">
        <v>68860</v>
      </c>
      <c r="F53" s="50"/>
      <c r="G53" s="50"/>
      <c r="H53" s="50"/>
      <c r="I53" s="50"/>
      <c r="J53" s="50"/>
      <c r="K53" s="50"/>
    </row>
    <row r="54" spans="1:11" s="57" customFormat="1" x14ac:dyDescent="0.15">
      <c r="A54" s="60" t="s">
        <v>45</v>
      </c>
      <c r="B54" s="66">
        <v>812365</v>
      </c>
      <c r="C54" s="67">
        <v>732290</v>
      </c>
      <c r="D54" s="67">
        <v>11215</v>
      </c>
      <c r="E54" s="68">
        <v>68860</v>
      </c>
      <c r="F54" s="50"/>
      <c r="G54" s="50"/>
      <c r="H54" s="50"/>
      <c r="I54" s="50"/>
      <c r="J54" s="50"/>
      <c r="K54" s="50"/>
    </row>
    <row r="55" spans="1:11" s="57" customFormat="1" x14ac:dyDescent="0.15">
      <c r="A55" s="60" t="s">
        <v>41</v>
      </c>
      <c r="B55" s="66">
        <v>783044</v>
      </c>
      <c r="C55" s="67">
        <v>712401</v>
      </c>
      <c r="D55" s="67">
        <v>1783</v>
      </c>
      <c r="E55" s="68">
        <v>68860</v>
      </c>
      <c r="F55" s="50"/>
      <c r="G55" s="50"/>
      <c r="H55" s="50"/>
      <c r="I55" s="50"/>
      <c r="J55" s="50"/>
      <c r="K55" s="50"/>
    </row>
    <row r="56" spans="1:11" s="57" customFormat="1" x14ac:dyDescent="0.15">
      <c r="A56" s="60" t="s">
        <v>42</v>
      </c>
      <c r="B56" s="66">
        <v>22049</v>
      </c>
      <c r="C56" s="67">
        <v>19889</v>
      </c>
      <c r="D56" s="67">
        <v>2160</v>
      </c>
      <c r="E56" s="68">
        <v>0</v>
      </c>
      <c r="F56" s="50"/>
      <c r="G56" s="50"/>
      <c r="H56" s="50"/>
      <c r="I56" s="50"/>
      <c r="J56" s="50"/>
      <c r="K56" s="50"/>
    </row>
    <row r="57" spans="1:11" s="57" customFormat="1" x14ac:dyDescent="0.15">
      <c r="A57" s="60" t="s">
        <v>55</v>
      </c>
      <c r="B57" s="66">
        <v>7272</v>
      </c>
      <c r="C57" s="67">
        <v>0</v>
      </c>
      <c r="D57" s="67">
        <v>7272</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812365</v>
      </c>
      <c r="C59" s="79">
        <v>732290</v>
      </c>
      <c r="D59" s="79">
        <v>11215</v>
      </c>
      <c r="E59" s="80">
        <v>68860</v>
      </c>
      <c r="F59" s="50"/>
      <c r="G59" s="50"/>
      <c r="H59" s="50"/>
      <c r="I59" s="50"/>
      <c r="J59" s="50"/>
      <c r="K59" s="50"/>
    </row>
    <row r="60" spans="1:11" s="57" customFormat="1" x14ac:dyDescent="0.15">
      <c r="C60" s="50"/>
      <c r="D60" s="50"/>
      <c r="E60" s="50"/>
      <c r="F60" s="50"/>
      <c r="G60" s="50"/>
      <c r="H60" s="50"/>
      <c r="I60" s="50"/>
      <c r="J60" s="50"/>
      <c r="K60" s="50"/>
    </row>
    <row r="61" spans="1:11" ht="24" customHeight="1" x14ac:dyDescent="0.15">
      <c r="A61" s="82" t="s">
        <v>103</v>
      </c>
      <c r="B61" s="82"/>
      <c r="C61" s="82"/>
      <c r="D61" s="82"/>
      <c r="E61" s="82"/>
    </row>
    <row r="62" spans="1:11" x14ac:dyDescent="0.15">
      <c r="B62" s="77"/>
      <c r="C62" s="77"/>
      <c r="D62" s="77"/>
      <c r="E62" s="77"/>
    </row>
    <row r="64" spans="1:11" x14ac:dyDescent="0.15">
      <c r="B64" s="77"/>
      <c r="C64" s="77"/>
      <c r="D64" s="77"/>
      <c r="E64" s="77"/>
    </row>
    <row r="65" spans="2:5" x14ac:dyDescent="0.15">
      <c r="B65" s="77"/>
      <c r="C65" s="77"/>
      <c r="D65" s="77"/>
      <c r="E65" s="77"/>
    </row>
  </sheetData>
  <mergeCells count="2">
    <mergeCell ref="A2:E2"/>
    <mergeCell ref="A61:E6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2"/>
  <sheetViews>
    <sheetView zoomScaleNormal="100"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63</v>
      </c>
      <c r="B2" s="81"/>
      <c r="C2" s="81"/>
      <c r="D2" s="81"/>
      <c r="E2" s="81"/>
    </row>
    <row r="4" spans="1:10" ht="15" customHeight="1" thickBot="1" x14ac:dyDescent="0.2">
      <c r="A4" s="75"/>
      <c r="B4" s="51"/>
      <c r="C4" s="51"/>
      <c r="D4" s="51"/>
      <c r="E4" s="52" t="s">
        <v>53</v>
      </c>
    </row>
    <row r="5" spans="1:10" s="56" customFormat="1" ht="40.5" customHeight="1" thickBot="1" x14ac:dyDescent="0.2">
      <c r="A5" s="58" t="s">
        <v>39</v>
      </c>
      <c r="B5" s="53" t="s">
        <v>49</v>
      </c>
      <c r="C5" s="54" t="s">
        <v>65</v>
      </c>
      <c r="D5" s="54" t="s">
        <v>51</v>
      </c>
      <c r="E5" s="55" t="s">
        <v>52</v>
      </c>
    </row>
    <row r="6" spans="1:10" s="57" customFormat="1" ht="24.75" customHeight="1" x14ac:dyDescent="0.15">
      <c r="A6" s="59" t="s">
        <v>54</v>
      </c>
      <c r="B6" s="63">
        <v>130223795.23</v>
      </c>
      <c r="C6" s="64">
        <v>115248045.23</v>
      </c>
      <c r="D6" s="64">
        <v>11166552</v>
      </c>
      <c r="E6" s="65">
        <v>3809198</v>
      </c>
      <c r="G6" s="78"/>
      <c r="H6" s="78"/>
      <c r="I6" s="78"/>
      <c r="J6" s="78"/>
    </row>
    <row r="7" spans="1:10" s="57" customFormat="1" x14ac:dyDescent="0.15">
      <c r="A7" s="60" t="s">
        <v>43</v>
      </c>
      <c r="B7" s="66">
        <v>2926888.14</v>
      </c>
      <c r="C7" s="67">
        <v>2220104.14</v>
      </c>
      <c r="D7" s="67">
        <v>585444</v>
      </c>
      <c r="E7" s="68">
        <v>121340</v>
      </c>
      <c r="G7" s="78"/>
      <c r="H7" s="78"/>
      <c r="I7" s="78"/>
      <c r="J7" s="78"/>
    </row>
    <row r="8" spans="1:10" s="57" customFormat="1" x14ac:dyDescent="0.15">
      <c r="A8" s="60" t="s">
        <v>41</v>
      </c>
      <c r="B8" s="66">
        <v>2815690.93</v>
      </c>
      <c r="C8" s="67">
        <v>2192444.9300000002</v>
      </c>
      <c r="D8" s="67">
        <v>509096</v>
      </c>
      <c r="E8" s="68">
        <v>114150</v>
      </c>
      <c r="G8" s="78"/>
      <c r="H8" s="78"/>
      <c r="I8" s="78"/>
      <c r="J8" s="78"/>
    </row>
    <row r="9" spans="1:10" s="57" customFormat="1" x14ac:dyDescent="0.15">
      <c r="A9" s="60" t="s">
        <v>42</v>
      </c>
      <c r="B9" s="66">
        <v>27659.21</v>
      </c>
      <c r="C9" s="67">
        <v>27659.21</v>
      </c>
      <c r="D9" s="67">
        <v>0</v>
      </c>
      <c r="E9" s="68">
        <v>0</v>
      </c>
      <c r="G9" s="78"/>
      <c r="H9" s="78"/>
      <c r="I9" s="78"/>
      <c r="J9" s="78"/>
    </row>
    <row r="10" spans="1:10" s="57" customFormat="1" x14ac:dyDescent="0.15">
      <c r="A10" s="60" t="s">
        <v>55</v>
      </c>
      <c r="B10" s="66">
        <v>83538</v>
      </c>
      <c r="C10" s="67">
        <v>0</v>
      </c>
      <c r="D10" s="67">
        <v>76348</v>
      </c>
      <c r="E10" s="68">
        <v>7190</v>
      </c>
      <c r="G10" s="78"/>
      <c r="H10" s="78"/>
      <c r="I10" s="78"/>
      <c r="J10" s="78"/>
    </row>
    <row r="11" spans="1:10" s="57" customFormat="1" x14ac:dyDescent="0.15">
      <c r="A11" s="60" t="s">
        <v>44</v>
      </c>
      <c r="B11" s="66">
        <v>127296907.09</v>
      </c>
      <c r="C11" s="67">
        <v>113027941.09</v>
      </c>
      <c r="D11" s="67">
        <v>10581108</v>
      </c>
      <c r="E11" s="68">
        <v>3687858</v>
      </c>
      <c r="G11" s="78"/>
      <c r="H11" s="78"/>
      <c r="I11" s="78"/>
      <c r="J11" s="78"/>
    </row>
    <row r="12" spans="1:10" s="57" customFormat="1" x14ac:dyDescent="0.15">
      <c r="A12" s="60" t="s">
        <v>41</v>
      </c>
      <c r="B12" s="66">
        <v>39295334.829999998</v>
      </c>
      <c r="C12" s="67">
        <v>34917475.829999998</v>
      </c>
      <c r="D12" s="67">
        <v>3901067</v>
      </c>
      <c r="E12" s="68">
        <v>476792</v>
      </c>
      <c r="G12" s="78"/>
      <c r="H12" s="78"/>
      <c r="I12" s="78"/>
      <c r="J12" s="78"/>
    </row>
    <row r="13" spans="1:10" s="57" customFormat="1" ht="12.75" customHeight="1" x14ac:dyDescent="0.15">
      <c r="A13" s="60" t="s">
        <v>42</v>
      </c>
      <c r="B13" s="66">
        <v>5485853.75</v>
      </c>
      <c r="C13" s="67">
        <v>5426957.75</v>
      </c>
      <c r="D13" s="67">
        <v>57051</v>
      </c>
      <c r="E13" s="68">
        <v>1845</v>
      </c>
      <c r="G13" s="78"/>
      <c r="H13" s="78"/>
      <c r="I13" s="78"/>
      <c r="J13" s="78"/>
    </row>
    <row r="14" spans="1:10" s="57" customFormat="1" ht="12.75" customHeight="1" x14ac:dyDescent="0.15">
      <c r="A14" s="60" t="s">
        <v>55</v>
      </c>
      <c r="B14" s="66">
        <v>82515718.510000005</v>
      </c>
      <c r="C14" s="67">
        <v>72683507.510000005</v>
      </c>
      <c r="D14" s="67">
        <v>6622990</v>
      </c>
      <c r="E14" s="68">
        <v>3209221</v>
      </c>
      <c r="G14" s="78"/>
      <c r="H14" s="78"/>
      <c r="I14" s="78"/>
      <c r="J14" s="78"/>
    </row>
    <row r="15" spans="1:10" s="57" customFormat="1" ht="24.75" customHeight="1" x14ac:dyDescent="0.15">
      <c r="A15" s="61" t="s">
        <v>56</v>
      </c>
      <c r="B15" s="66">
        <v>18716995</v>
      </c>
      <c r="C15" s="67">
        <v>16485062</v>
      </c>
      <c r="D15" s="67">
        <v>2199749</v>
      </c>
      <c r="E15" s="68">
        <v>32184</v>
      </c>
      <c r="G15" s="78"/>
      <c r="H15" s="78"/>
      <c r="I15" s="78"/>
      <c r="J15" s="78"/>
    </row>
    <row r="16" spans="1:10" s="57" customFormat="1" x14ac:dyDescent="0.15">
      <c r="A16" s="60" t="s">
        <v>43</v>
      </c>
      <c r="B16" s="66">
        <v>801414</v>
      </c>
      <c r="C16" s="67">
        <v>740858</v>
      </c>
      <c r="D16" s="67">
        <v>52359</v>
      </c>
      <c r="E16" s="68">
        <v>8197</v>
      </c>
      <c r="G16" s="78"/>
      <c r="H16" s="78"/>
      <c r="I16" s="78"/>
      <c r="J16" s="78"/>
    </row>
    <row r="17" spans="1:10" s="57" customFormat="1" x14ac:dyDescent="0.15">
      <c r="A17" s="60" t="s">
        <v>41</v>
      </c>
      <c r="B17" s="66">
        <v>778294</v>
      </c>
      <c r="C17" s="67">
        <v>727896</v>
      </c>
      <c r="D17" s="67">
        <v>42501</v>
      </c>
      <c r="E17" s="68">
        <v>7897</v>
      </c>
      <c r="G17" s="78"/>
      <c r="H17" s="78"/>
      <c r="I17" s="78"/>
      <c r="J17" s="78"/>
    </row>
    <row r="18" spans="1:10" s="57" customFormat="1" ht="12.75" customHeight="1" x14ac:dyDescent="0.15">
      <c r="A18" s="60" t="s">
        <v>42</v>
      </c>
      <c r="B18" s="66">
        <v>15656</v>
      </c>
      <c r="C18" s="67">
        <v>12962</v>
      </c>
      <c r="D18" s="67">
        <v>2694</v>
      </c>
      <c r="E18" s="68">
        <v>0</v>
      </c>
      <c r="G18" s="78"/>
      <c r="H18" s="78"/>
      <c r="I18" s="78"/>
      <c r="J18" s="78"/>
    </row>
    <row r="19" spans="1:10" s="57" customFormat="1" x14ac:dyDescent="0.15">
      <c r="A19" s="60" t="s">
        <v>55</v>
      </c>
      <c r="B19" s="66">
        <v>7464</v>
      </c>
      <c r="C19" s="67">
        <v>0</v>
      </c>
      <c r="D19" s="67">
        <v>7164</v>
      </c>
      <c r="E19" s="68">
        <v>300</v>
      </c>
      <c r="G19" s="78"/>
      <c r="H19" s="78"/>
      <c r="I19" s="78"/>
      <c r="J19" s="78"/>
    </row>
    <row r="20" spans="1:10" s="57" customFormat="1" x14ac:dyDescent="0.15">
      <c r="A20" s="60" t="s">
        <v>44</v>
      </c>
      <c r="B20" s="66">
        <v>17915581</v>
      </c>
      <c r="C20" s="67">
        <v>15744204</v>
      </c>
      <c r="D20" s="67">
        <v>2147390</v>
      </c>
      <c r="E20" s="68">
        <v>23987</v>
      </c>
      <c r="G20" s="78"/>
      <c r="H20" s="78"/>
      <c r="I20" s="78"/>
      <c r="J20" s="78"/>
    </row>
    <row r="21" spans="1:10" s="57" customFormat="1" x14ac:dyDescent="0.15">
      <c r="A21" s="60" t="s">
        <v>41</v>
      </c>
      <c r="B21" s="66">
        <v>1750940</v>
      </c>
      <c r="C21" s="67">
        <v>1432698</v>
      </c>
      <c r="D21" s="67">
        <v>313171</v>
      </c>
      <c r="E21" s="68">
        <v>5071</v>
      </c>
      <c r="G21" s="78"/>
      <c r="H21" s="78"/>
      <c r="I21" s="78"/>
      <c r="J21" s="78"/>
    </row>
    <row r="22" spans="1:10" s="57" customFormat="1" x14ac:dyDescent="0.15">
      <c r="A22" s="60" t="s">
        <v>42</v>
      </c>
      <c r="B22" s="66">
        <v>2030496</v>
      </c>
      <c r="C22" s="67">
        <v>2005519</v>
      </c>
      <c r="D22" s="67">
        <v>24208</v>
      </c>
      <c r="E22" s="68">
        <v>769</v>
      </c>
      <c r="G22" s="78"/>
      <c r="H22" s="78"/>
      <c r="I22" s="78"/>
      <c r="J22" s="78"/>
    </row>
    <row r="23" spans="1:10" s="57" customFormat="1" ht="12.75" customHeight="1" x14ac:dyDescent="0.15">
      <c r="A23" s="60" t="s">
        <v>55</v>
      </c>
      <c r="B23" s="66">
        <v>14134145</v>
      </c>
      <c r="C23" s="67">
        <v>12305987</v>
      </c>
      <c r="D23" s="67">
        <v>1810011</v>
      </c>
      <c r="E23" s="68">
        <v>18147</v>
      </c>
      <c r="G23" s="78"/>
      <c r="H23" s="78"/>
      <c r="I23" s="78"/>
      <c r="J23" s="78"/>
    </row>
    <row r="24" spans="1:10" s="57" customFormat="1" ht="24.75" customHeight="1" x14ac:dyDescent="0.15">
      <c r="A24" s="61" t="s">
        <v>57</v>
      </c>
      <c r="B24" s="66">
        <v>133306496.7</v>
      </c>
      <c r="C24" s="67">
        <v>118255354.7</v>
      </c>
      <c r="D24" s="67">
        <v>11265143</v>
      </c>
      <c r="E24" s="68">
        <v>3785999</v>
      </c>
      <c r="G24" s="78"/>
      <c r="H24" s="78"/>
      <c r="I24" s="78"/>
      <c r="J24" s="78"/>
    </row>
    <row r="25" spans="1:10" s="57" customFormat="1" x14ac:dyDescent="0.15">
      <c r="A25" s="60" t="s">
        <v>43</v>
      </c>
      <c r="B25" s="66">
        <v>3555607.02</v>
      </c>
      <c r="C25" s="67">
        <v>2837723.02</v>
      </c>
      <c r="D25" s="67">
        <v>595211</v>
      </c>
      <c r="E25" s="68">
        <v>122673</v>
      </c>
      <c r="G25" s="78"/>
      <c r="H25" s="78"/>
      <c r="I25" s="78"/>
      <c r="J25" s="78"/>
    </row>
    <row r="26" spans="1:10" s="57" customFormat="1" ht="12.75" customHeight="1" x14ac:dyDescent="0.15">
      <c r="A26" s="60" t="s">
        <v>41</v>
      </c>
      <c r="B26" s="66">
        <v>3438500.71</v>
      </c>
      <c r="C26" s="67">
        <v>2803862.71</v>
      </c>
      <c r="D26" s="67">
        <v>518327</v>
      </c>
      <c r="E26" s="68">
        <v>116311</v>
      </c>
      <c r="G26" s="78"/>
      <c r="H26" s="78"/>
      <c r="I26" s="78"/>
      <c r="J26" s="78"/>
    </row>
    <row r="27" spans="1:10" s="57" customFormat="1" x14ac:dyDescent="0.15">
      <c r="A27" s="60" t="s">
        <v>42</v>
      </c>
      <c r="B27" s="66">
        <v>36542.31</v>
      </c>
      <c r="C27" s="67">
        <v>33860.31</v>
      </c>
      <c r="D27" s="67">
        <v>2682</v>
      </c>
      <c r="E27" s="68">
        <v>0</v>
      </c>
      <c r="G27" s="78"/>
      <c r="H27" s="78"/>
      <c r="I27" s="78"/>
      <c r="J27" s="78"/>
    </row>
    <row r="28" spans="1:10" s="57" customFormat="1" ht="12.75" customHeight="1" x14ac:dyDescent="0.15">
      <c r="A28" s="60" t="s">
        <v>55</v>
      </c>
      <c r="B28" s="66">
        <v>80564</v>
      </c>
      <c r="C28" s="67">
        <v>0</v>
      </c>
      <c r="D28" s="67">
        <v>74202</v>
      </c>
      <c r="E28" s="68">
        <v>6362</v>
      </c>
      <c r="G28" s="78"/>
      <c r="H28" s="78"/>
      <c r="I28" s="78"/>
      <c r="J28" s="78"/>
    </row>
    <row r="29" spans="1:10" s="57" customFormat="1" ht="12.75" customHeight="1" x14ac:dyDescent="0.15">
      <c r="A29" s="60" t="s">
        <v>44</v>
      </c>
      <c r="B29" s="66">
        <v>129750889.68000001</v>
      </c>
      <c r="C29" s="67">
        <v>115417631.68000001</v>
      </c>
      <c r="D29" s="67">
        <v>10669932</v>
      </c>
      <c r="E29" s="68">
        <v>3663326</v>
      </c>
      <c r="G29" s="78"/>
      <c r="H29" s="78"/>
      <c r="I29" s="78"/>
      <c r="J29" s="78"/>
    </row>
    <row r="30" spans="1:10" s="57" customFormat="1" ht="12.75" customHeight="1" x14ac:dyDescent="0.15">
      <c r="A30" s="60" t="s">
        <v>41</v>
      </c>
      <c r="B30" s="66">
        <v>39831555.850000001</v>
      </c>
      <c r="C30" s="67">
        <v>35423407.850000001</v>
      </c>
      <c r="D30" s="67">
        <v>3941498</v>
      </c>
      <c r="E30" s="68">
        <v>466650</v>
      </c>
      <c r="G30" s="78"/>
      <c r="H30" s="78"/>
      <c r="I30" s="78"/>
      <c r="J30" s="78"/>
    </row>
    <row r="31" spans="1:10" s="57" customFormat="1" ht="12.75" customHeight="1" x14ac:dyDescent="0.15">
      <c r="A31" s="60" t="s">
        <v>42</v>
      </c>
      <c r="B31" s="66">
        <v>6470046.5999999996</v>
      </c>
      <c r="C31" s="67">
        <v>6390275.5999999996</v>
      </c>
      <c r="D31" s="67">
        <v>77753</v>
      </c>
      <c r="E31" s="68">
        <v>2018</v>
      </c>
      <c r="G31" s="78"/>
      <c r="H31" s="78"/>
      <c r="I31" s="78"/>
      <c r="J31" s="78"/>
    </row>
    <row r="32" spans="1:10" s="57" customFormat="1" x14ac:dyDescent="0.15">
      <c r="A32" s="60" t="s">
        <v>55</v>
      </c>
      <c r="B32" s="66">
        <v>83449287.230000004</v>
      </c>
      <c r="C32" s="67">
        <v>73603948.230000004</v>
      </c>
      <c r="D32" s="67">
        <v>6650681</v>
      </c>
      <c r="E32" s="68">
        <v>3194658</v>
      </c>
      <c r="G32" s="78"/>
      <c r="H32" s="78"/>
      <c r="I32" s="78"/>
      <c r="J32" s="78"/>
    </row>
    <row r="33" spans="1:10" s="57" customFormat="1" ht="42.75" customHeight="1" x14ac:dyDescent="0.15">
      <c r="A33" s="61" t="s">
        <v>59</v>
      </c>
      <c r="B33" s="66">
        <v>877698.37</v>
      </c>
      <c r="C33" s="67">
        <v>802252.37</v>
      </c>
      <c r="D33" s="67">
        <v>75046</v>
      </c>
      <c r="E33" s="68">
        <v>400</v>
      </c>
      <c r="G33" s="78"/>
      <c r="H33" s="78"/>
      <c r="I33" s="78"/>
      <c r="J33" s="78"/>
    </row>
    <row r="34" spans="1:10" s="57" customFormat="1" x14ac:dyDescent="0.15">
      <c r="A34" s="60" t="s">
        <v>45</v>
      </c>
      <c r="B34" s="66">
        <v>877698.37</v>
      </c>
      <c r="C34" s="67">
        <v>802252.37</v>
      </c>
      <c r="D34" s="67">
        <v>75046</v>
      </c>
      <c r="E34" s="68">
        <v>400</v>
      </c>
      <c r="G34" s="78"/>
      <c r="H34" s="78"/>
      <c r="I34" s="78"/>
      <c r="J34" s="78"/>
    </row>
    <row r="35" spans="1:10" s="57" customFormat="1" ht="12.75" customHeight="1" x14ac:dyDescent="0.15">
      <c r="A35" s="60" t="s">
        <v>41</v>
      </c>
      <c r="B35" s="66">
        <v>870769.37</v>
      </c>
      <c r="C35" s="67">
        <v>799416.37</v>
      </c>
      <c r="D35" s="67">
        <v>70953</v>
      </c>
      <c r="E35" s="68">
        <v>400</v>
      </c>
      <c r="G35" s="78"/>
      <c r="H35" s="78"/>
      <c r="I35" s="78"/>
      <c r="J35" s="78"/>
    </row>
    <row r="36" spans="1:10" s="57" customFormat="1" x14ac:dyDescent="0.15">
      <c r="A36" s="60" t="s">
        <v>42</v>
      </c>
      <c r="B36" s="66">
        <v>2836</v>
      </c>
      <c r="C36" s="67">
        <v>2836</v>
      </c>
      <c r="D36" s="67">
        <v>0</v>
      </c>
      <c r="E36" s="68">
        <v>0</v>
      </c>
      <c r="G36" s="78"/>
      <c r="H36" s="78"/>
      <c r="I36" s="78"/>
      <c r="J36" s="78"/>
    </row>
    <row r="37" spans="1:10" s="57" customFormat="1" ht="12.75" customHeight="1" x14ac:dyDescent="0.15">
      <c r="A37" s="60" t="s">
        <v>55</v>
      </c>
      <c r="B37" s="66">
        <v>4093</v>
      </c>
      <c r="C37" s="67">
        <v>0</v>
      </c>
      <c r="D37" s="67">
        <v>4093</v>
      </c>
      <c r="E37" s="68">
        <v>0</v>
      </c>
      <c r="G37" s="78"/>
      <c r="H37" s="78"/>
      <c r="I37" s="78"/>
      <c r="J37" s="78"/>
    </row>
    <row r="38" spans="1:10" s="57" customFormat="1" ht="24.75" customHeight="1" x14ac:dyDescent="0.15">
      <c r="A38" s="61" t="s">
        <v>60</v>
      </c>
      <c r="B38" s="66">
        <v>20647</v>
      </c>
      <c r="C38" s="67">
        <v>19299</v>
      </c>
      <c r="D38" s="67">
        <v>1348</v>
      </c>
      <c r="E38" s="68">
        <v>0</v>
      </c>
      <c r="G38" s="78"/>
      <c r="H38" s="78"/>
      <c r="I38" s="78"/>
      <c r="J38" s="78"/>
    </row>
    <row r="39" spans="1:10" s="57" customFormat="1" x14ac:dyDescent="0.15">
      <c r="A39" s="60" t="s">
        <v>45</v>
      </c>
      <c r="B39" s="66">
        <v>20647</v>
      </c>
      <c r="C39" s="67">
        <v>19299</v>
      </c>
      <c r="D39" s="67">
        <v>1348</v>
      </c>
      <c r="E39" s="68">
        <v>0</v>
      </c>
      <c r="G39" s="78"/>
      <c r="H39" s="78"/>
      <c r="I39" s="78"/>
      <c r="J39" s="78"/>
    </row>
    <row r="40" spans="1:10" s="57" customFormat="1" x14ac:dyDescent="0.15">
      <c r="A40" s="60" t="s">
        <v>41</v>
      </c>
      <c r="B40" s="66">
        <v>20647</v>
      </c>
      <c r="C40" s="67">
        <v>19299</v>
      </c>
      <c r="D40" s="67">
        <v>1348</v>
      </c>
      <c r="E40" s="68">
        <v>0</v>
      </c>
      <c r="G40" s="78"/>
      <c r="H40" s="78"/>
      <c r="I40" s="78"/>
      <c r="J40" s="78"/>
    </row>
    <row r="41" spans="1:10" s="57" customFormat="1" x14ac:dyDescent="0.15">
      <c r="A41" s="60" t="s">
        <v>42</v>
      </c>
      <c r="B41" s="66">
        <v>0</v>
      </c>
      <c r="C41" s="67">
        <v>0</v>
      </c>
      <c r="D41" s="67">
        <v>0</v>
      </c>
      <c r="E41" s="68">
        <v>0</v>
      </c>
      <c r="G41" s="78"/>
      <c r="H41" s="78"/>
      <c r="I41" s="78"/>
      <c r="J41" s="78"/>
    </row>
    <row r="42" spans="1:10" s="57" customFormat="1" x14ac:dyDescent="0.15">
      <c r="A42" s="60" t="s">
        <v>55</v>
      </c>
      <c r="B42" s="66">
        <v>0</v>
      </c>
      <c r="C42" s="67">
        <v>0</v>
      </c>
      <c r="D42" s="67">
        <v>0</v>
      </c>
      <c r="E42" s="68">
        <v>0</v>
      </c>
      <c r="G42" s="78"/>
      <c r="H42" s="78"/>
      <c r="I42" s="78"/>
      <c r="J42" s="78"/>
    </row>
    <row r="43" spans="1:10" s="57" customFormat="1" ht="37.5" customHeight="1" x14ac:dyDescent="0.15">
      <c r="A43" s="61" t="s">
        <v>46</v>
      </c>
      <c r="B43" s="66">
        <v>19951</v>
      </c>
      <c r="C43" s="67">
        <v>19299</v>
      </c>
      <c r="D43" s="67">
        <v>652</v>
      </c>
      <c r="E43" s="68">
        <v>0</v>
      </c>
      <c r="G43" s="78"/>
      <c r="H43" s="78"/>
      <c r="I43" s="78"/>
      <c r="J43" s="78"/>
    </row>
    <row r="44" spans="1:10" s="57" customFormat="1" x14ac:dyDescent="0.15">
      <c r="A44" s="60" t="s">
        <v>45</v>
      </c>
      <c r="B44" s="66">
        <v>19951</v>
      </c>
      <c r="C44" s="67">
        <v>19299</v>
      </c>
      <c r="D44" s="67">
        <v>652</v>
      </c>
      <c r="E44" s="68">
        <v>0</v>
      </c>
      <c r="G44" s="78"/>
      <c r="H44" s="78"/>
      <c r="I44" s="78"/>
      <c r="J44" s="78"/>
    </row>
    <row r="45" spans="1:10" s="57" customFormat="1" x14ac:dyDescent="0.15">
      <c r="A45" s="60" t="s">
        <v>41</v>
      </c>
      <c r="B45" s="66">
        <v>19951</v>
      </c>
      <c r="C45" s="67">
        <v>19299</v>
      </c>
      <c r="D45" s="67">
        <v>652</v>
      </c>
      <c r="E45" s="68">
        <v>0</v>
      </c>
      <c r="G45" s="78"/>
      <c r="H45" s="78"/>
      <c r="I45" s="78"/>
      <c r="J45" s="78"/>
    </row>
    <row r="46" spans="1:10" s="57" customFormat="1" x14ac:dyDescent="0.15">
      <c r="A46" s="60" t="s">
        <v>42</v>
      </c>
      <c r="B46" s="66">
        <v>0</v>
      </c>
      <c r="C46" s="67">
        <v>0</v>
      </c>
      <c r="D46" s="67">
        <v>0</v>
      </c>
      <c r="E46" s="68">
        <v>0</v>
      </c>
      <c r="G46" s="78"/>
      <c r="H46" s="78"/>
      <c r="I46" s="78"/>
      <c r="J46" s="78"/>
    </row>
    <row r="47" spans="1:10" s="57" customFormat="1" x14ac:dyDescent="0.15">
      <c r="A47" s="60" t="s">
        <v>55</v>
      </c>
      <c r="B47" s="66">
        <v>0</v>
      </c>
      <c r="C47" s="67">
        <v>0</v>
      </c>
      <c r="D47" s="67">
        <v>0</v>
      </c>
      <c r="E47" s="68">
        <v>0</v>
      </c>
      <c r="G47" s="78"/>
      <c r="H47" s="78"/>
      <c r="I47" s="78"/>
      <c r="J47" s="78"/>
    </row>
    <row r="48" spans="1:10" s="57" customFormat="1" ht="33.75" x14ac:dyDescent="0.15">
      <c r="A48" s="61" t="s">
        <v>47</v>
      </c>
      <c r="B48" s="66">
        <v>85278</v>
      </c>
      <c r="C48" s="67">
        <v>85278</v>
      </c>
      <c r="D48" s="67">
        <v>0</v>
      </c>
      <c r="E48" s="68">
        <v>0</v>
      </c>
      <c r="G48" s="78"/>
      <c r="H48" s="78"/>
      <c r="I48" s="78"/>
      <c r="J48" s="78"/>
    </row>
    <row r="49" spans="1:11" s="57" customFormat="1" x14ac:dyDescent="0.15">
      <c r="A49" s="60" t="s">
        <v>45</v>
      </c>
      <c r="B49" s="66">
        <v>85278</v>
      </c>
      <c r="C49" s="69">
        <v>85278</v>
      </c>
      <c r="D49" s="69">
        <v>0</v>
      </c>
      <c r="E49" s="70">
        <v>0</v>
      </c>
      <c r="F49" s="50"/>
      <c r="G49" s="78"/>
      <c r="H49" s="78"/>
      <c r="I49" s="78"/>
      <c r="J49" s="78"/>
      <c r="K49" s="50"/>
    </row>
    <row r="50" spans="1:11" s="57" customFormat="1" x14ac:dyDescent="0.15">
      <c r="A50" s="60" t="s">
        <v>41</v>
      </c>
      <c r="B50" s="66">
        <v>85278</v>
      </c>
      <c r="C50" s="69">
        <v>85278</v>
      </c>
      <c r="D50" s="69">
        <v>0</v>
      </c>
      <c r="E50" s="70">
        <v>0</v>
      </c>
      <c r="F50" s="50"/>
      <c r="G50" s="78"/>
      <c r="H50" s="78"/>
      <c r="I50" s="78"/>
      <c r="J50" s="78"/>
      <c r="K50" s="50"/>
    </row>
    <row r="51" spans="1:11" s="57" customFormat="1" x14ac:dyDescent="0.15">
      <c r="A51" s="60" t="s">
        <v>42</v>
      </c>
      <c r="B51" s="66">
        <v>0</v>
      </c>
      <c r="C51" s="69">
        <v>0</v>
      </c>
      <c r="D51" s="69">
        <v>0</v>
      </c>
      <c r="E51" s="70">
        <v>0</v>
      </c>
      <c r="F51" s="50"/>
      <c r="G51" s="78"/>
      <c r="H51" s="78"/>
      <c r="I51" s="78"/>
      <c r="J51" s="78"/>
      <c r="K51" s="50"/>
    </row>
    <row r="52" spans="1:11" s="57" customFormat="1" x14ac:dyDescent="0.15">
      <c r="A52" s="60" t="s">
        <v>55</v>
      </c>
      <c r="B52" s="66">
        <v>0</v>
      </c>
      <c r="C52" s="69">
        <v>0</v>
      </c>
      <c r="D52" s="69">
        <v>0</v>
      </c>
      <c r="E52" s="70">
        <v>0</v>
      </c>
      <c r="F52" s="50"/>
      <c r="G52" s="78"/>
      <c r="H52" s="78"/>
      <c r="I52" s="78"/>
      <c r="J52" s="78"/>
      <c r="K52" s="50"/>
    </row>
    <row r="53" spans="1:11" s="57" customFormat="1" ht="38.25" customHeight="1" x14ac:dyDescent="0.15">
      <c r="A53" s="61" t="s">
        <v>48</v>
      </c>
      <c r="B53" s="66">
        <v>793116.37</v>
      </c>
      <c r="C53" s="69">
        <v>716974.37</v>
      </c>
      <c r="D53" s="69">
        <v>75742</v>
      </c>
      <c r="E53" s="70">
        <v>400</v>
      </c>
      <c r="F53" s="50"/>
      <c r="G53" s="78"/>
      <c r="H53" s="78"/>
      <c r="I53" s="78"/>
      <c r="J53" s="78"/>
      <c r="K53" s="50"/>
    </row>
    <row r="54" spans="1:11" s="57" customFormat="1" x14ac:dyDescent="0.15">
      <c r="A54" s="60" t="s">
        <v>45</v>
      </c>
      <c r="B54" s="66">
        <v>793116.37</v>
      </c>
      <c r="C54" s="69">
        <v>716974.37</v>
      </c>
      <c r="D54" s="69">
        <v>75742</v>
      </c>
      <c r="E54" s="70">
        <v>400</v>
      </c>
      <c r="F54" s="50"/>
      <c r="G54" s="78"/>
      <c r="H54" s="78"/>
      <c r="I54" s="78"/>
      <c r="J54" s="78"/>
      <c r="K54" s="50"/>
    </row>
    <row r="55" spans="1:11" s="57" customFormat="1" x14ac:dyDescent="0.15">
      <c r="A55" s="60" t="s">
        <v>41</v>
      </c>
      <c r="B55" s="66">
        <v>786187.37</v>
      </c>
      <c r="C55" s="69">
        <v>714138.37</v>
      </c>
      <c r="D55" s="69">
        <v>71649</v>
      </c>
      <c r="E55" s="70">
        <v>400</v>
      </c>
      <c r="F55" s="50"/>
      <c r="G55" s="78"/>
      <c r="H55" s="78"/>
      <c r="I55" s="78"/>
      <c r="J55" s="78"/>
      <c r="K55" s="50"/>
    </row>
    <row r="56" spans="1:11" s="57" customFormat="1" x14ac:dyDescent="0.15">
      <c r="A56" s="60" t="s">
        <v>42</v>
      </c>
      <c r="B56" s="66">
        <v>2836</v>
      </c>
      <c r="C56" s="69">
        <v>2836</v>
      </c>
      <c r="D56" s="69">
        <v>0</v>
      </c>
      <c r="E56" s="70">
        <v>0</v>
      </c>
      <c r="F56" s="50"/>
      <c r="G56" s="78"/>
      <c r="H56" s="78"/>
      <c r="I56" s="78"/>
      <c r="J56" s="78"/>
      <c r="K56" s="50"/>
    </row>
    <row r="57" spans="1:11" s="57" customFormat="1" x14ac:dyDescent="0.15">
      <c r="A57" s="60" t="s">
        <v>55</v>
      </c>
      <c r="B57" s="66">
        <v>4093</v>
      </c>
      <c r="C57" s="69">
        <v>0</v>
      </c>
      <c r="D57" s="69">
        <v>4093</v>
      </c>
      <c r="E57" s="70">
        <v>0</v>
      </c>
      <c r="F57" s="50"/>
      <c r="G57" s="78"/>
      <c r="H57" s="78"/>
      <c r="I57" s="78"/>
      <c r="J57" s="78"/>
      <c r="K57" s="50"/>
    </row>
    <row r="58" spans="1:11" s="57" customFormat="1" ht="15" customHeight="1" x14ac:dyDescent="0.15">
      <c r="A58" s="61" t="s">
        <v>58</v>
      </c>
      <c r="B58" s="66">
        <v>0</v>
      </c>
      <c r="C58" s="69">
        <v>0</v>
      </c>
      <c r="D58" s="69">
        <v>0</v>
      </c>
      <c r="E58" s="70">
        <v>0</v>
      </c>
      <c r="F58" s="50"/>
      <c r="G58" s="78"/>
      <c r="H58" s="78"/>
      <c r="I58" s="78"/>
      <c r="J58" s="78"/>
      <c r="K58" s="50"/>
    </row>
    <row r="59" spans="1:11" s="57" customFormat="1" ht="37.5" customHeight="1" thickBot="1" x14ac:dyDescent="0.2">
      <c r="A59" s="62" t="s">
        <v>61</v>
      </c>
      <c r="B59" s="71">
        <v>793116.37</v>
      </c>
      <c r="C59" s="72">
        <v>716974.37</v>
      </c>
      <c r="D59" s="72">
        <v>75742</v>
      </c>
      <c r="E59" s="73">
        <v>400</v>
      </c>
      <c r="F59" s="50"/>
      <c r="G59" s="78"/>
      <c r="H59" s="78"/>
      <c r="I59" s="78"/>
      <c r="J59" s="78"/>
      <c r="K59" s="50"/>
    </row>
    <row r="60" spans="1:11" s="57" customFormat="1" x14ac:dyDescent="0.15">
      <c r="C60" s="50"/>
      <c r="D60" s="50"/>
      <c r="E60" s="50"/>
      <c r="F60" s="50"/>
      <c r="G60" s="50"/>
      <c r="H60" s="50"/>
      <c r="I60" s="50"/>
      <c r="J60" s="50"/>
      <c r="K60" s="50"/>
    </row>
    <row r="61" spans="1:11" ht="27" customHeight="1" x14ac:dyDescent="0.15">
      <c r="A61" s="82" t="s">
        <v>66</v>
      </c>
      <c r="B61" s="82"/>
      <c r="C61" s="82"/>
      <c r="D61" s="82"/>
      <c r="E61" s="82"/>
    </row>
    <row r="62" spans="1:11" x14ac:dyDescent="0.15">
      <c r="B62" s="77"/>
      <c r="C62" s="77"/>
      <c r="D62" s="77"/>
      <c r="E62" s="77"/>
    </row>
  </sheetData>
  <mergeCells count="2">
    <mergeCell ref="A2:E2"/>
    <mergeCell ref="A61:E61"/>
  </mergeCells>
  <pageMargins left="0.70866141732283505" right="0.70866141732283505" top="0.74803149606299202" bottom="0.74803149606299202" header="0.31496062992126" footer="0.31496062992126"/>
  <pageSetup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3"/>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5" x14ac:dyDescent="0.15">
      <c r="A2" s="81" t="s">
        <v>64</v>
      </c>
      <c r="B2" s="81"/>
      <c r="C2" s="81"/>
      <c r="D2" s="81"/>
      <c r="E2" s="81"/>
    </row>
    <row r="4" spans="1:5" ht="15" customHeight="1" thickBot="1" x14ac:dyDescent="0.2">
      <c r="A4" s="75"/>
      <c r="B4" s="51"/>
      <c r="C4" s="51"/>
      <c r="D4" s="51"/>
      <c r="E4" s="52" t="s">
        <v>53</v>
      </c>
    </row>
    <row r="5" spans="1:5" s="56" customFormat="1" ht="40.5" customHeight="1" thickBot="1" x14ac:dyDescent="0.2">
      <c r="A5" s="58" t="s">
        <v>40</v>
      </c>
      <c r="B5" s="53" t="s">
        <v>49</v>
      </c>
      <c r="C5" s="54" t="s">
        <v>65</v>
      </c>
      <c r="D5" s="54" t="s">
        <v>51</v>
      </c>
      <c r="E5" s="55" t="s">
        <v>52</v>
      </c>
    </row>
    <row r="6" spans="1:5" s="57" customFormat="1" ht="24.75" customHeight="1" x14ac:dyDescent="0.15">
      <c r="A6" s="59" t="s">
        <v>54</v>
      </c>
      <c r="B6" s="63">
        <v>133306496.7</v>
      </c>
      <c r="C6" s="64">
        <v>118255354.7</v>
      </c>
      <c r="D6" s="64">
        <v>11265143</v>
      </c>
      <c r="E6" s="65">
        <v>3785999</v>
      </c>
    </row>
    <row r="7" spans="1:5" s="57" customFormat="1" x14ac:dyDescent="0.15">
      <c r="A7" s="60" t="s">
        <v>43</v>
      </c>
      <c r="B7" s="66">
        <v>3555607.02</v>
      </c>
      <c r="C7" s="67">
        <v>2837723.02</v>
      </c>
      <c r="D7" s="67">
        <v>595211</v>
      </c>
      <c r="E7" s="68">
        <v>122673</v>
      </c>
    </row>
    <row r="8" spans="1:5" s="57" customFormat="1" x14ac:dyDescent="0.15">
      <c r="A8" s="60" t="s">
        <v>41</v>
      </c>
      <c r="B8" s="66">
        <v>3438500.71</v>
      </c>
      <c r="C8" s="67">
        <v>2803862.71</v>
      </c>
      <c r="D8" s="67">
        <v>518327</v>
      </c>
      <c r="E8" s="68">
        <v>116311</v>
      </c>
    </row>
    <row r="9" spans="1:5" s="57" customFormat="1" x14ac:dyDescent="0.15">
      <c r="A9" s="60" t="s">
        <v>42</v>
      </c>
      <c r="B9" s="66">
        <v>36542.31</v>
      </c>
      <c r="C9" s="67">
        <v>33860.31</v>
      </c>
      <c r="D9" s="67">
        <v>2682</v>
      </c>
      <c r="E9" s="68">
        <v>0</v>
      </c>
    </row>
    <row r="10" spans="1:5" s="57" customFormat="1" x14ac:dyDescent="0.15">
      <c r="A10" s="60" t="s">
        <v>55</v>
      </c>
      <c r="B10" s="66">
        <v>80564</v>
      </c>
      <c r="C10" s="67">
        <v>0</v>
      </c>
      <c r="D10" s="67">
        <v>74202</v>
      </c>
      <c r="E10" s="68">
        <v>6362</v>
      </c>
    </row>
    <row r="11" spans="1:5" s="57" customFormat="1" x14ac:dyDescent="0.15">
      <c r="A11" s="60" t="s">
        <v>44</v>
      </c>
      <c r="B11" s="66">
        <v>129750889.68000001</v>
      </c>
      <c r="C11" s="67">
        <v>115417631.68000001</v>
      </c>
      <c r="D11" s="67">
        <v>10669932</v>
      </c>
      <c r="E11" s="68">
        <v>3663326</v>
      </c>
    </row>
    <row r="12" spans="1:5" s="57" customFormat="1" x14ac:dyDescent="0.15">
      <c r="A12" s="60" t="s">
        <v>41</v>
      </c>
      <c r="B12" s="66">
        <v>39831555.850000001</v>
      </c>
      <c r="C12" s="67">
        <v>35423407.850000001</v>
      </c>
      <c r="D12" s="67">
        <v>3941498</v>
      </c>
      <c r="E12" s="68">
        <v>466650</v>
      </c>
    </row>
    <row r="13" spans="1:5" s="57" customFormat="1" ht="12.75" customHeight="1" x14ac:dyDescent="0.15">
      <c r="A13" s="60" t="s">
        <v>42</v>
      </c>
      <c r="B13" s="66">
        <v>6470046.5999999996</v>
      </c>
      <c r="C13" s="67">
        <v>6390275.5999999996</v>
      </c>
      <c r="D13" s="67">
        <v>77753</v>
      </c>
      <c r="E13" s="68">
        <v>2018</v>
      </c>
    </row>
    <row r="14" spans="1:5" s="57" customFormat="1" ht="12.75" customHeight="1" x14ac:dyDescent="0.15">
      <c r="A14" s="60" t="s">
        <v>55</v>
      </c>
      <c r="B14" s="66">
        <v>83449287.230000004</v>
      </c>
      <c r="C14" s="67">
        <v>73603948.230000004</v>
      </c>
      <c r="D14" s="67">
        <v>6650681</v>
      </c>
      <c r="E14" s="68">
        <v>3194658</v>
      </c>
    </row>
    <row r="15" spans="1:5" s="57" customFormat="1" ht="24.75" customHeight="1" x14ac:dyDescent="0.15">
      <c r="A15" s="61" t="s">
        <v>56</v>
      </c>
      <c r="B15" s="66">
        <v>22499455</v>
      </c>
      <c r="C15" s="67">
        <v>17327433</v>
      </c>
      <c r="D15" s="67">
        <v>5052675</v>
      </c>
      <c r="E15" s="68">
        <v>119347</v>
      </c>
    </row>
    <row r="16" spans="1:5" s="57" customFormat="1" x14ac:dyDescent="0.15">
      <c r="A16" s="60" t="s">
        <v>43</v>
      </c>
      <c r="B16" s="66">
        <v>511832</v>
      </c>
      <c r="C16" s="67">
        <v>394146</v>
      </c>
      <c r="D16" s="67">
        <v>93512</v>
      </c>
      <c r="E16" s="68">
        <v>24174</v>
      </c>
    </row>
    <row r="17" spans="1:5" s="57" customFormat="1" x14ac:dyDescent="0.15">
      <c r="A17" s="60" t="s">
        <v>41</v>
      </c>
      <c r="B17" s="66">
        <v>391766</v>
      </c>
      <c r="C17" s="67">
        <v>321088</v>
      </c>
      <c r="D17" s="67">
        <v>46504</v>
      </c>
      <c r="E17" s="68">
        <v>24174</v>
      </c>
    </row>
    <row r="18" spans="1:5" s="57" customFormat="1" ht="12.75" customHeight="1" x14ac:dyDescent="0.15">
      <c r="A18" s="60" t="s">
        <v>42</v>
      </c>
      <c r="B18" s="66">
        <v>73058</v>
      </c>
      <c r="C18" s="67">
        <v>73058</v>
      </c>
      <c r="D18" s="67">
        <v>0</v>
      </c>
      <c r="E18" s="68">
        <v>0</v>
      </c>
    </row>
    <row r="19" spans="1:5" s="57" customFormat="1" x14ac:dyDescent="0.15">
      <c r="A19" s="60" t="s">
        <v>55</v>
      </c>
      <c r="B19" s="66">
        <v>47008</v>
      </c>
      <c r="C19" s="67">
        <v>0</v>
      </c>
      <c r="D19" s="67">
        <v>47008</v>
      </c>
      <c r="E19" s="68">
        <v>0</v>
      </c>
    </row>
    <row r="20" spans="1:5" s="57" customFormat="1" x14ac:dyDescent="0.15">
      <c r="A20" s="60" t="s">
        <v>44</v>
      </c>
      <c r="B20" s="66">
        <v>21987623</v>
      </c>
      <c r="C20" s="67">
        <v>16933287</v>
      </c>
      <c r="D20" s="67">
        <v>4959163</v>
      </c>
      <c r="E20" s="68">
        <v>95173</v>
      </c>
    </row>
    <row r="21" spans="1:5" s="57" customFormat="1" x14ac:dyDescent="0.15">
      <c r="A21" s="60" t="s">
        <v>41</v>
      </c>
      <c r="B21" s="66">
        <v>1752594</v>
      </c>
      <c r="C21" s="67">
        <v>1377886</v>
      </c>
      <c r="D21" s="67">
        <v>341018</v>
      </c>
      <c r="E21" s="68">
        <v>33690</v>
      </c>
    </row>
    <row r="22" spans="1:5" s="57" customFormat="1" x14ac:dyDescent="0.15">
      <c r="A22" s="60" t="s">
        <v>42</v>
      </c>
      <c r="B22" s="66">
        <v>768484</v>
      </c>
      <c r="C22" s="67">
        <v>759793</v>
      </c>
      <c r="D22" s="67">
        <v>6835</v>
      </c>
      <c r="E22" s="68">
        <v>1856</v>
      </c>
    </row>
    <row r="23" spans="1:5" s="57" customFormat="1" ht="12.75" customHeight="1" x14ac:dyDescent="0.15">
      <c r="A23" s="60" t="s">
        <v>55</v>
      </c>
      <c r="B23" s="66">
        <v>19466545</v>
      </c>
      <c r="C23" s="67">
        <v>14795608</v>
      </c>
      <c r="D23" s="67">
        <v>4611310</v>
      </c>
      <c r="E23" s="68">
        <v>59627</v>
      </c>
    </row>
    <row r="24" spans="1:5" s="57" customFormat="1" ht="24.75" customHeight="1" x14ac:dyDescent="0.15">
      <c r="A24" s="61" t="s">
        <v>57</v>
      </c>
      <c r="B24" s="66">
        <v>134694100.86000001</v>
      </c>
      <c r="C24" s="67">
        <v>118951093.86</v>
      </c>
      <c r="D24" s="67">
        <v>11688170</v>
      </c>
      <c r="E24" s="68">
        <v>4054837</v>
      </c>
    </row>
    <row r="25" spans="1:5" s="57" customFormat="1" x14ac:dyDescent="0.15">
      <c r="A25" s="60" t="s">
        <v>43</v>
      </c>
      <c r="B25" s="66">
        <v>3647878.06</v>
      </c>
      <c r="C25" s="67">
        <v>2962773.06</v>
      </c>
      <c r="D25" s="67">
        <v>544636</v>
      </c>
      <c r="E25" s="68">
        <v>140469</v>
      </c>
    </row>
    <row r="26" spans="1:5" s="57" customFormat="1" ht="12.75" customHeight="1" x14ac:dyDescent="0.15">
      <c r="A26" s="60" t="s">
        <v>41</v>
      </c>
      <c r="B26" s="66">
        <v>3504343.35</v>
      </c>
      <c r="C26" s="67">
        <v>2873507.35</v>
      </c>
      <c r="D26" s="67">
        <v>495541</v>
      </c>
      <c r="E26" s="68">
        <v>135295</v>
      </c>
    </row>
    <row r="27" spans="1:5" s="57" customFormat="1" x14ac:dyDescent="0.15">
      <c r="A27" s="60" t="s">
        <v>42</v>
      </c>
      <c r="B27" s="66">
        <v>91929.709999999992</v>
      </c>
      <c r="C27" s="67">
        <v>89265.709999999992</v>
      </c>
      <c r="D27" s="67">
        <v>2664</v>
      </c>
      <c r="E27" s="68">
        <v>0</v>
      </c>
    </row>
    <row r="28" spans="1:5" s="57" customFormat="1" ht="12.75" customHeight="1" x14ac:dyDescent="0.15">
      <c r="A28" s="60" t="s">
        <v>55</v>
      </c>
      <c r="B28" s="66">
        <v>51605</v>
      </c>
      <c r="C28" s="67">
        <v>0</v>
      </c>
      <c r="D28" s="67">
        <v>46431</v>
      </c>
      <c r="E28" s="68">
        <v>5174</v>
      </c>
    </row>
    <row r="29" spans="1:5" s="57" customFormat="1" ht="12.75" customHeight="1" x14ac:dyDescent="0.15">
      <c r="A29" s="60" t="s">
        <v>44</v>
      </c>
      <c r="B29" s="66">
        <v>131046222.8</v>
      </c>
      <c r="C29" s="67">
        <v>115988320.8</v>
      </c>
      <c r="D29" s="67">
        <v>11143534</v>
      </c>
      <c r="E29" s="68">
        <v>3914368</v>
      </c>
    </row>
    <row r="30" spans="1:5" s="57" customFormat="1" ht="12.75" customHeight="1" x14ac:dyDescent="0.15">
      <c r="A30" s="60" t="s">
        <v>41</v>
      </c>
      <c r="B30" s="66">
        <v>39296098.840000004</v>
      </c>
      <c r="C30" s="67">
        <v>34798455.840000004</v>
      </c>
      <c r="D30" s="67">
        <v>4047597</v>
      </c>
      <c r="E30" s="68">
        <v>450046</v>
      </c>
    </row>
    <row r="31" spans="1:5" s="57" customFormat="1" ht="12.75" customHeight="1" x14ac:dyDescent="0.15">
      <c r="A31" s="60" t="s">
        <v>42</v>
      </c>
      <c r="B31" s="66">
        <v>6379700.0899999999</v>
      </c>
      <c r="C31" s="67">
        <v>6310305.0899999999</v>
      </c>
      <c r="D31" s="67">
        <v>66446</v>
      </c>
      <c r="E31" s="68">
        <v>2949</v>
      </c>
    </row>
    <row r="32" spans="1:5" s="57" customFormat="1" x14ac:dyDescent="0.15">
      <c r="A32" s="60" t="s">
        <v>55</v>
      </c>
      <c r="B32" s="66">
        <v>85370423.870000005</v>
      </c>
      <c r="C32" s="67">
        <v>74879559.870000005</v>
      </c>
      <c r="D32" s="67">
        <v>7029491</v>
      </c>
      <c r="E32" s="68">
        <v>3461373</v>
      </c>
    </row>
    <row r="33" spans="1:5" s="57" customFormat="1" ht="37.5" customHeight="1" x14ac:dyDescent="0.15">
      <c r="A33" s="61" t="s">
        <v>59</v>
      </c>
      <c r="B33" s="66">
        <v>763333.37</v>
      </c>
      <c r="C33" s="67">
        <v>687191.37</v>
      </c>
      <c r="D33" s="67">
        <v>75742</v>
      </c>
      <c r="E33" s="68">
        <v>400</v>
      </c>
    </row>
    <row r="34" spans="1:5" s="57" customFormat="1" x14ac:dyDescent="0.15">
      <c r="A34" s="60" t="s">
        <v>45</v>
      </c>
      <c r="B34" s="66">
        <v>763333.37</v>
      </c>
      <c r="C34" s="67">
        <v>687191.37</v>
      </c>
      <c r="D34" s="67">
        <v>75742</v>
      </c>
      <c r="E34" s="68">
        <v>400</v>
      </c>
    </row>
    <row r="35" spans="1:5" s="57" customFormat="1" ht="12.75" customHeight="1" x14ac:dyDescent="0.15">
      <c r="A35" s="60" t="s">
        <v>41</v>
      </c>
      <c r="B35" s="66">
        <v>756404.37</v>
      </c>
      <c r="C35" s="67">
        <v>684355.37</v>
      </c>
      <c r="D35" s="67">
        <v>71649</v>
      </c>
      <c r="E35" s="68">
        <v>400</v>
      </c>
    </row>
    <row r="36" spans="1:5" s="57" customFormat="1" x14ac:dyDescent="0.15">
      <c r="A36" s="60" t="s">
        <v>42</v>
      </c>
      <c r="B36" s="66">
        <v>2836</v>
      </c>
      <c r="C36" s="67">
        <v>2836</v>
      </c>
      <c r="D36" s="67">
        <v>0</v>
      </c>
      <c r="E36" s="68">
        <v>0</v>
      </c>
    </row>
    <row r="37" spans="1:5" s="57" customFormat="1" ht="12.75" customHeight="1" x14ac:dyDescent="0.15">
      <c r="A37" s="60" t="s">
        <v>55</v>
      </c>
      <c r="B37" s="66">
        <v>4093</v>
      </c>
      <c r="C37" s="67">
        <v>0</v>
      </c>
      <c r="D37" s="67">
        <v>4093</v>
      </c>
      <c r="E37" s="68">
        <v>0</v>
      </c>
    </row>
    <row r="38" spans="1:5" s="57" customFormat="1" ht="24.75" customHeight="1" x14ac:dyDescent="0.15">
      <c r="A38" s="61" t="s">
        <v>60</v>
      </c>
      <c r="B38" s="66">
        <v>11091</v>
      </c>
      <c r="C38" s="67">
        <v>6489</v>
      </c>
      <c r="D38" s="67">
        <v>4602</v>
      </c>
      <c r="E38" s="68">
        <v>0</v>
      </c>
    </row>
    <row r="39" spans="1:5" s="57" customFormat="1" x14ac:dyDescent="0.15">
      <c r="A39" s="60" t="s">
        <v>45</v>
      </c>
      <c r="B39" s="66">
        <v>11091</v>
      </c>
      <c r="C39" s="67">
        <v>6489</v>
      </c>
      <c r="D39" s="67">
        <v>4602</v>
      </c>
      <c r="E39" s="68">
        <v>0</v>
      </c>
    </row>
    <row r="40" spans="1:5" s="57" customFormat="1" x14ac:dyDescent="0.15">
      <c r="A40" s="60" t="s">
        <v>41</v>
      </c>
      <c r="B40" s="66">
        <v>11091</v>
      </c>
      <c r="C40" s="67">
        <v>6489</v>
      </c>
      <c r="D40" s="67">
        <v>4602</v>
      </c>
      <c r="E40" s="68">
        <v>0</v>
      </c>
    </row>
    <row r="41" spans="1:5" s="57" customFormat="1" x14ac:dyDescent="0.15">
      <c r="A41" s="60" t="s">
        <v>42</v>
      </c>
      <c r="B41" s="66">
        <v>0</v>
      </c>
      <c r="C41" s="67">
        <v>0</v>
      </c>
      <c r="D41" s="67">
        <v>0</v>
      </c>
      <c r="E41" s="68">
        <v>0</v>
      </c>
    </row>
    <row r="42" spans="1:5" s="57" customFormat="1" x14ac:dyDescent="0.15">
      <c r="A42" s="60" t="s">
        <v>55</v>
      </c>
      <c r="B42" s="66">
        <v>0</v>
      </c>
      <c r="C42" s="67">
        <v>0</v>
      </c>
      <c r="D42" s="67">
        <v>0</v>
      </c>
      <c r="E42" s="68">
        <v>0</v>
      </c>
    </row>
    <row r="43" spans="1:5" s="57" customFormat="1" ht="37.5" customHeight="1" x14ac:dyDescent="0.15">
      <c r="A43" s="61" t="s">
        <v>46</v>
      </c>
      <c r="B43" s="66">
        <v>8069</v>
      </c>
      <c r="C43" s="67">
        <v>6181</v>
      </c>
      <c r="D43" s="67">
        <v>1888</v>
      </c>
      <c r="E43" s="68">
        <v>0</v>
      </c>
    </row>
    <row r="44" spans="1:5" s="57" customFormat="1" x14ac:dyDescent="0.15">
      <c r="A44" s="60" t="s">
        <v>45</v>
      </c>
      <c r="B44" s="66">
        <v>8069</v>
      </c>
      <c r="C44" s="67">
        <v>6181</v>
      </c>
      <c r="D44" s="67">
        <v>1888</v>
      </c>
      <c r="E44" s="68">
        <v>0</v>
      </c>
    </row>
    <row r="45" spans="1:5" s="57" customFormat="1" x14ac:dyDescent="0.15">
      <c r="A45" s="60" t="s">
        <v>41</v>
      </c>
      <c r="B45" s="66">
        <v>8069</v>
      </c>
      <c r="C45" s="67">
        <v>6181</v>
      </c>
      <c r="D45" s="67">
        <v>1888</v>
      </c>
      <c r="E45" s="68">
        <v>0</v>
      </c>
    </row>
    <row r="46" spans="1:5" s="57" customFormat="1" x14ac:dyDescent="0.15">
      <c r="A46" s="60" t="s">
        <v>42</v>
      </c>
      <c r="B46" s="66">
        <v>0</v>
      </c>
      <c r="C46" s="67">
        <v>0</v>
      </c>
      <c r="D46" s="67">
        <v>0</v>
      </c>
      <c r="E46" s="68">
        <v>0</v>
      </c>
    </row>
    <row r="47" spans="1:5" s="57" customFormat="1" x14ac:dyDescent="0.15">
      <c r="A47" s="60" t="s">
        <v>55</v>
      </c>
      <c r="B47" s="66">
        <v>0</v>
      </c>
      <c r="C47" s="67">
        <v>0</v>
      </c>
      <c r="D47" s="67">
        <v>0</v>
      </c>
      <c r="E47" s="68">
        <v>0</v>
      </c>
    </row>
    <row r="48" spans="1:5" s="57" customFormat="1" ht="33.75" x14ac:dyDescent="0.15">
      <c r="A48" s="61" t="s">
        <v>47</v>
      </c>
      <c r="B48" s="66">
        <v>799</v>
      </c>
      <c r="C48" s="67">
        <v>0</v>
      </c>
      <c r="D48" s="67">
        <v>799</v>
      </c>
      <c r="E48" s="68">
        <v>0</v>
      </c>
    </row>
    <row r="49" spans="1:11" s="57" customFormat="1" x14ac:dyDescent="0.15">
      <c r="A49" s="60" t="s">
        <v>45</v>
      </c>
      <c r="B49" s="66">
        <v>799</v>
      </c>
      <c r="C49" s="67">
        <v>0</v>
      </c>
      <c r="D49" s="67">
        <v>799</v>
      </c>
      <c r="E49" s="68">
        <v>0</v>
      </c>
      <c r="F49" s="50"/>
      <c r="G49" s="50"/>
      <c r="H49" s="50"/>
      <c r="I49" s="50"/>
      <c r="J49" s="50"/>
      <c r="K49" s="50"/>
    </row>
    <row r="50" spans="1:11" s="57" customFormat="1" x14ac:dyDescent="0.15">
      <c r="A50" s="60" t="s">
        <v>41</v>
      </c>
      <c r="B50" s="66">
        <v>696</v>
      </c>
      <c r="C50" s="67">
        <v>0</v>
      </c>
      <c r="D50" s="67">
        <v>696</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103</v>
      </c>
      <c r="C52" s="67">
        <v>0</v>
      </c>
      <c r="D52" s="67">
        <v>103</v>
      </c>
      <c r="E52" s="68">
        <v>0</v>
      </c>
      <c r="F52" s="50"/>
      <c r="G52" s="50"/>
      <c r="H52" s="50"/>
      <c r="I52" s="50"/>
      <c r="J52" s="50"/>
      <c r="K52" s="50"/>
    </row>
    <row r="53" spans="1:11" s="57" customFormat="1" ht="40.5" customHeight="1" x14ac:dyDescent="0.15">
      <c r="A53" s="61" t="s">
        <v>48</v>
      </c>
      <c r="B53" s="66">
        <v>765556.37</v>
      </c>
      <c r="C53" s="67">
        <v>687499.37</v>
      </c>
      <c r="D53" s="67">
        <v>77657</v>
      </c>
      <c r="E53" s="68">
        <v>400</v>
      </c>
      <c r="F53" s="50"/>
      <c r="G53" s="50"/>
      <c r="H53" s="50"/>
      <c r="I53" s="50"/>
      <c r="J53" s="50"/>
      <c r="K53" s="50"/>
    </row>
    <row r="54" spans="1:11" s="57" customFormat="1" x14ac:dyDescent="0.15">
      <c r="A54" s="60" t="s">
        <v>45</v>
      </c>
      <c r="B54" s="66">
        <v>765556.37</v>
      </c>
      <c r="C54" s="67">
        <v>687499.37</v>
      </c>
      <c r="D54" s="67">
        <v>77657</v>
      </c>
      <c r="E54" s="68">
        <v>400</v>
      </c>
      <c r="F54" s="50"/>
      <c r="G54" s="50"/>
      <c r="H54" s="50"/>
      <c r="I54" s="50"/>
      <c r="J54" s="50"/>
      <c r="K54" s="50"/>
    </row>
    <row r="55" spans="1:11" s="57" customFormat="1" x14ac:dyDescent="0.15">
      <c r="A55" s="60" t="s">
        <v>41</v>
      </c>
      <c r="B55" s="66">
        <v>758730.37</v>
      </c>
      <c r="C55" s="67">
        <v>684663.37</v>
      </c>
      <c r="D55" s="67">
        <v>73667</v>
      </c>
      <c r="E55" s="68">
        <v>400</v>
      </c>
      <c r="F55" s="50"/>
      <c r="G55" s="50"/>
      <c r="H55" s="50"/>
      <c r="I55" s="50"/>
      <c r="J55" s="50"/>
      <c r="K55" s="50"/>
    </row>
    <row r="56" spans="1:11" s="57" customFormat="1" x14ac:dyDescent="0.15">
      <c r="A56" s="60" t="s">
        <v>42</v>
      </c>
      <c r="B56" s="66">
        <v>2836</v>
      </c>
      <c r="C56" s="67">
        <v>2836</v>
      </c>
      <c r="D56" s="67">
        <v>0</v>
      </c>
      <c r="E56" s="68">
        <v>0</v>
      </c>
      <c r="F56" s="50"/>
      <c r="G56" s="50"/>
      <c r="H56" s="50"/>
      <c r="I56" s="50"/>
      <c r="J56" s="50"/>
      <c r="K56" s="50"/>
    </row>
    <row r="57" spans="1:11" s="57" customFormat="1" x14ac:dyDescent="0.15">
      <c r="A57" s="60" t="s">
        <v>55</v>
      </c>
      <c r="B57" s="66">
        <v>3990</v>
      </c>
      <c r="C57" s="67">
        <v>0</v>
      </c>
      <c r="D57" s="67">
        <v>3990</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765556.37</v>
      </c>
      <c r="C59" s="79">
        <v>687499.37</v>
      </c>
      <c r="D59" s="79">
        <v>77657</v>
      </c>
      <c r="E59" s="80">
        <v>400</v>
      </c>
      <c r="F59" s="50"/>
      <c r="G59" s="50"/>
      <c r="H59" s="50"/>
      <c r="I59" s="50"/>
      <c r="J59" s="50"/>
      <c r="K59" s="50"/>
    </row>
    <row r="60" spans="1:11" s="57" customFormat="1" x14ac:dyDescent="0.15">
      <c r="C60" s="50"/>
      <c r="D60" s="50"/>
      <c r="E60" s="50"/>
      <c r="F60" s="50"/>
      <c r="G60" s="50"/>
      <c r="H60" s="50"/>
      <c r="I60" s="50"/>
      <c r="J60" s="50"/>
      <c r="K60" s="50"/>
    </row>
    <row r="61" spans="1:11" ht="27" customHeight="1" x14ac:dyDescent="0.15">
      <c r="A61" s="82" t="s">
        <v>67</v>
      </c>
      <c r="B61" s="82"/>
      <c r="C61" s="82"/>
      <c r="D61" s="82"/>
      <c r="E61" s="82"/>
    </row>
    <row r="63" spans="1:11" x14ac:dyDescent="0.15">
      <c r="B63" s="77"/>
      <c r="C63" s="77"/>
      <c r="D63" s="77"/>
      <c r="E63" s="77"/>
    </row>
  </sheetData>
  <mergeCells count="2">
    <mergeCell ref="A2:E2"/>
    <mergeCell ref="A61:E61"/>
  </mergeCells>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68</v>
      </c>
      <c r="B2" s="81"/>
      <c r="C2" s="81"/>
      <c r="D2" s="81"/>
      <c r="E2" s="81"/>
    </row>
    <row r="4" spans="1:10" ht="15" customHeight="1" thickBot="1" x14ac:dyDescent="0.2">
      <c r="A4" s="75"/>
      <c r="B4" s="51"/>
      <c r="C4" s="51"/>
      <c r="D4" s="51"/>
      <c r="E4" s="52" t="s">
        <v>53</v>
      </c>
    </row>
    <row r="5" spans="1:10" s="56" customFormat="1" ht="40.5" customHeight="1" thickBot="1" x14ac:dyDescent="0.2">
      <c r="A5" s="58" t="s">
        <v>69</v>
      </c>
      <c r="B5" s="53" t="s">
        <v>49</v>
      </c>
      <c r="C5" s="54" t="s">
        <v>50</v>
      </c>
      <c r="D5" s="54" t="s">
        <v>51</v>
      </c>
      <c r="E5" s="55" t="s">
        <v>52</v>
      </c>
    </row>
    <row r="6" spans="1:10" s="57" customFormat="1" ht="24.75" customHeight="1" x14ac:dyDescent="0.15">
      <c r="A6" s="59" t="s">
        <v>54</v>
      </c>
      <c r="B6" s="63">
        <v>134694100.41</v>
      </c>
      <c r="C6" s="64">
        <v>118951094</v>
      </c>
      <c r="D6" s="64">
        <v>11688170.41</v>
      </c>
      <c r="E6" s="65">
        <v>4054836</v>
      </c>
      <c r="G6" s="76"/>
      <c r="H6" s="76"/>
      <c r="I6" s="76"/>
      <c r="J6" s="76"/>
    </row>
    <row r="7" spans="1:10" s="57" customFormat="1" x14ac:dyDescent="0.15">
      <c r="A7" s="60" t="s">
        <v>43</v>
      </c>
      <c r="B7" s="66">
        <v>3647876.92</v>
      </c>
      <c r="C7" s="67">
        <v>2962773</v>
      </c>
      <c r="D7" s="67">
        <v>544635.92000000004</v>
      </c>
      <c r="E7" s="68">
        <v>140468</v>
      </c>
    </row>
    <row r="8" spans="1:10" s="57" customFormat="1" x14ac:dyDescent="0.15">
      <c r="A8" s="60" t="s">
        <v>41</v>
      </c>
      <c r="B8" s="66">
        <v>3504341.92</v>
      </c>
      <c r="C8" s="67">
        <v>2873507</v>
      </c>
      <c r="D8" s="67">
        <v>495540.92000000004</v>
      </c>
      <c r="E8" s="68">
        <v>135294</v>
      </c>
    </row>
    <row r="9" spans="1:10" s="57" customFormat="1" x14ac:dyDescent="0.15">
      <c r="A9" s="60" t="s">
        <v>42</v>
      </c>
      <c r="B9" s="66">
        <v>91930</v>
      </c>
      <c r="C9" s="67">
        <v>89266</v>
      </c>
      <c r="D9" s="67">
        <v>2664</v>
      </c>
      <c r="E9" s="68">
        <v>0</v>
      </c>
    </row>
    <row r="10" spans="1:10" s="57" customFormat="1" x14ac:dyDescent="0.15">
      <c r="A10" s="60" t="s">
        <v>55</v>
      </c>
      <c r="B10" s="66">
        <v>51605</v>
      </c>
      <c r="C10" s="67">
        <v>0</v>
      </c>
      <c r="D10" s="67">
        <v>46431</v>
      </c>
      <c r="E10" s="68">
        <v>5174</v>
      </c>
    </row>
    <row r="11" spans="1:10" s="57" customFormat="1" x14ac:dyDescent="0.15">
      <c r="A11" s="60" t="s">
        <v>44</v>
      </c>
      <c r="B11" s="66">
        <v>131046223.48999999</v>
      </c>
      <c r="C11" s="67">
        <v>115988321</v>
      </c>
      <c r="D11" s="67">
        <v>11143534.49</v>
      </c>
      <c r="E11" s="68">
        <v>3914368</v>
      </c>
    </row>
    <row r="12" spans="1:10" s="57" customFormat="1" x14ac:dyDescent="0.15">
      <c r="A12" s="60" t="s">
        <v>41</v>
      </c>
      <c r="B12" s="66">
        <v>39296099.329999998</v>
      </c>
      <c r="C12" s="67">
        <v>34798456</v>
      </c>
      <c r="D12" s="67">
        <v>4047597.33</v>
      </c>
      <c r="E12" s="68">
        <v>450046</v>
      </c>
    </row>
    <row r="13" spans="1:10" s="57" customFormat="1" ht="12.75" customHeight="1" x14ac:dyDescent="0.15">
      <c r="A13" s="60" t="s">
        <v>42</v>
      </c>
      <c r="B13" s="66">
        <v>6379700</v>
      </c>
      <c r="C13" s="67">
        <v>6310305</v>
      </c>
      <c r="D13" s="67">
        <v>66446</v>
      </c>
      <c r="E13" s="68">
        <v>2949</v>
      </c>
    </row>
    <row r="14" spans="1:10" s="57" customFormat="1" ht="12.75" customHeight="1" x14ac:dyDescent="0.15">
      <c r="A14" s="60" t="s">
        <v>55</v>
      </c>
      <c r="B14" s="66">
        <v>85370424.159999996</v>
      </c>
      <c r="C14" s="67">
        <v>74879560</v>
      </c>
      <c r="D14" s="67">
        <v>7029491.1600000001</v>
      </c>
      <c r="E14" s="68">
        <v>3461373</v>
      </c>
    </row>
    <row r="15" spans="1:10" s="57" customFormat="1" ht="24.75" customHeight="1" x14ac:dyDescent="0.15">
      <c r="A15" s="61" t="s">
        <v>56</v>
      </c>
      <c r="B15" s="66">
        <v>11492954</v>
      </c>
      <c r="C15" s="67">
        <v>10543675</v>
      </c>
      <c r="D15" s="67">
        <v>910221</v>
      </c>
      <c r="E15" s="68">
        <v>39058</v>
      </c>
    </row>
    <row r="16" spans="1:10" s="57" customFormat="1" x14ac:dyDescent="0.15">
      <c r="A16" s="60" t="s">
        <v>43</v>
      </c>
      <c r="B16" s="66">
        <v>911467</v>
      </c>
      <c r="C16" s="67">
        <v>824298</v>
      </c>
      <c r="D16" s="67">
        <v>85857</v>
      </c>
      <c r="E16" s="68">
        <v>1312</v>
      </c>
    </row>
    <row r="17" spans="1:5" s="57" customFormat="1" x14ac:dyDescent="0.15">
      <c r="A17" s="60" t="s">
        <v>41</v>
      </c>
      <c r="B17" s="66">
        <v>146753</v>
      </c>
      <c r="C17" s="67">
        <v>115813</v>
      </c>
      <c r="D17" s="67">
        <v>29628</v>
      </c>
      <c r="E17" s="68">
        <v>1312</v>
      </c>
    </row>
    <row r="18" spans="1:5" s="57" customFormat="1" ht="12.75" customHeight="1" x14ac:dyDescent="0.15">
      <c r="A18" s="60" t="s">
        <v>42</v>
      </c>
      <c r="B18" s="66">
        <v>708485</v>
      </c>
      <c r="C18" s="67">
        <v>708485</v>
      </c>
      <c r="D18" s="67">
        <v>0</v>
      </c>
      <c r="E18" s="68">
        <v>0</v>
      </c>
    </row>
    <row r="19" spans="1:5" s="57" customFormat="1" x14ac:dyDescent="0.15">
      <c r="A19" s="60" t="s">
        <v>55</v>
      </c>
      <c r="B19" s="66">
        <v>56229</v>
      </c>
      <c r="C19" s="67">
        <v>0</v>
      </c>
      <c r="D19" s="67">
        <v>56229</v>
      </c>
      <c r="E19" s="68">
        <v>0</v>
      </c>
    </row>
    <row r="20" spans="1:5" s="57" customFormat="1" x14ac:dyDescent="0.15">
      <c r="A20" s="60" t="s">
        <v>44</v>
      </c>
      <c r="B20" s="66">
        <v>10581487</v>
      </c>
      <c r="C20" s="67">
        <v>9719377</v>
      </c>
      <c r="D20" s="67">
        <v>824364</v>
      </c>
      <c r="E20" s="68">
        <v>37746</v>
      </c>
    </row>
    <row r="21" spans="1:5" s="57" customFormat="1" x14ac:dyDescent="0.15">
      <c r="A21" s="60" t="s">
        <v>41</v>
      </c>
      <c r="B21" s="66">
        <v>1257909</v>
      </c>
      <c r="C21" s="67">
        <v>1142192</v>
      </c>
      <c r="D21" s="67">
        <v>111504</v>
      </c>
      <c r="E21" s="68">
        <v>4213</v>
      </c>
    </row>
    <row r="22" spans="1:5" s="57" customFormat="1" x14ac:dyDescent="0.15">
      <c r="A22" s="60" t="s">
        <v>42</v>
      </c>
      <c r="B22" s="66">
        <v>2454113</v>
      </c>
      <c r="C22" s="67">
        <v>2449319</v>
      </c>
      <c r="D22" s="67">
        <v>4794</v>
      </c>
      <c r="E22" s="68">
        <v>0</v>
      </c>
    </row>
    <row r="23" spans="1:5" s="57" customFormat="1" ht="12.75" customHeight="1" x14ac:dyDescent="0.15">
      <c r="A23" s="60" t="s">
        <v>55</v>
      </c>
      <c r="B23" s="66">
        <v>6869465</v>
      </c>
      <c r="C23" s="67">
        <v>6127866</v>
      </c>
      <c r="D23" s="67">
        <v>708066</v>
      </c>
      <c r="E23" s="68">
        <v>33533</v>
      </c>
    </row>
    <row r="24" spans="1:5" s="57" customFormat="1" ht="24.75" customHeight="1" x14ac:dyDescent="0.15">
      <c r="A24" s="61" t="s">
        <v>57</v>
      </c>
      <c r="B24" s="66">
        <v>133520420.08</v>
      </c>
      <c r="C24" s="67">
        <v>118161595</v>
      </c>
      <c r="D24" s="67">
        <v>11548311.08</v>
      </c>
      <c r="E24" s="68">
        <v>3810514</v>
      </c>
    </row>
    <row r="25" spans="1:5" s="57" customFormat="1" x14ac:dyDescent="0.15">
      <c r="A25" s="60" t="s">
        <v>43</v>
      </c>
      <c r="B25" s="66">
        <v>3623485.62</v>
      </c>
      <c r="C25" s="67">
        <v>2926405</v>
      </c>
      <c r="D25" s="67">
        <v>564161.62</v>
      </c>
      <c r="E25" s="68">
        <v>132919</v>
      </c>
    </row>
    <row r="26" spans="1:5" s="57" customFormat="1" ht="12.75" customHeight="1" x14ac:dyDescent="0.15">
      <c r="A26" s="60" t="s">
        <v>41</v>
      </c>
      <c r="B26" s="66">
        <v>3473613.69</v>
      </c>
      <c r="C26" s="67">
        <v>2831975</v>
      </c>
      <c r="D26" s="67">
        <v>513681.69</v>
      </c>
      <c r="E26" s="68">
        <v>127957</v>
      </c>
    </row>
    <row r="27" spans="1:5" s="57" customFormat="1" x14ac:dyDescent="0.15">
      <c r="A27" s="60" t="s">
        <v>42</v>
      </c>
      <c r="B27" s="66">
        <v>96230</v>
      </c>
      <c r="C27" s="67">
        <v>94430</v>
      </c>
      <c r="D27" s="67">
        <v>1800</v>
      </c>
      <c r="E27" s="68">
        <v>0</v>
      </c>
    </row>
    <row r="28" spans="1:5" s="57" customFormat="1" ht="12.75" customHeight="1" x14ac:dyDescent="0.15">
      <c r="A28" s="60" t="s">
        <v>55</v>
      </c>
      <c r="B28" s="66">
        <v>53641.93</v>
      </c>
      <c r="C28" s="67">
        <v>0</v>
      </c>
      <c r="D28" s="67">
        <v>48679.93</v>
      </c>
      <c r="E28" s="68">
        <v>4962</v>
      </c>
    </row>
    <row r="29" spans="1:5" s="57" customFormat="1" ht="12.75" customHeight="1" x14ac:dyDescent="0.15">
      <c r="A29" s="60" t="s">
        <v>44</v>
      </c>
      <c r="B29" s="66">
        <v>129896934.46000001</v>
      </c>
      <c r="C29" s="67">
        <v>115235190</v>
      </c>
      <c r="D29" s="67">
        <v>10984149.460000001</v>
      </c>
      <c r="E29" s="68">
        <v>3677595</v>
      </c>
    </row>
    <row r="30" spans="1:5" s="57" customFormat="1" ht="12.75" customHeight="1" x14ac:dyDescent="0.15">
      <c r="A30" s="60" t="s">
        <v>41</v>
      </c>
      <c r="B30" s="66">
        <v>39620483.829999998</v>
      </c>
      <c r="C30" s="67">
        <v>35193551</v>
      </c>
      <c r="D30" s="67">
        <v>3978571.83</v>
      </c>
      <c r="E30" s="68">
        <v>448361</v>
      </c>
    </row>
    <row r="31" spans="1:5" s="57" customFormat="1" ht="12.75" customHeight="1" x14ac:dyDescent="0.15">
      <c r="A31" s="60" t="s">
        <v>42</v>
      </c>
      <c r="B31" s="66">
        <v>7496250</v>
      </c>
      <c r="C31" s="67">
        <v>7436685</v>
      </c>
      <c r="D31" s="67">
        <v>57034</v>
      </c>
      <c r="E31" s="68">
        <v>2531</v>
      </c>
    </row>
    <row r="32" spans="1:5" s="57" customFormat="1" x14ac:dyDescent="0.15">
      <c r="A32" s="60" t="s">
        <v>55</v>
      </c>
      <c r="B32" s="66">
        <v>82780200.629999995</v>
      </c>
      <c r="C32" s="67">
        <v>72604954</v>
      </c>
      <c r="D32" s="67">
        <v>6948543.6299999999</v>
      </c>
      <c r="E32" s="68">
        <v>3226703</v>
      </c>
    </row>
    <row r="33" spans="1:10" s="57" customFormat="1" ht="37.5" customHeight="1" x14ac:dyDescent="0.15">
      <c r="A33" s="61" t="s">
        <v>59</v>
      </c>
      <c r="B33" s="66">
        <v>765548</v>
      </c>
      <c r="C33" s="67">
        <v>687491</v>
      </c>
      <c r="D33" s="67">
        <v>77657</v>
      </c>
      <c r="E33" s="68">
        <v>400</v>
      </c>
      <c r="G33" s="78"/>
      <c r="H33" s="78"/>
      <c r="I33" s="78"/>
      <c r="J33" s="78"/>
    </row>
    <row r="34" spans="1:10" s="57" customFormat="1" x14ac:dyDescent="0.15">
      <c r="A34" s="60" t="s">
        <v>45</v>
      </c>
      <c r="B34" s="66">
        <v>765548</v>
      </c>
      <c r="C34" s="67">
        <v>687491</v>
      </c>
      <c r="D34" s="67">
        <v>77657</v>
      </c>
      <c r="E34" s="68">
        <v>400</v>
      </c>
    </row>
    <row r="35" spans="1:10" s="57" customFormat="1" ht="12.75" customHeight="1" x14ac:dyDescent="0.15">
      <c r="A35" s="60" t="s">
        <v>41</v>
      </c>
      <c r="B35" s="66">
        <v>758722</v>
      </c>
      <c r="C35" s="67">
        <v>684655</v>
      </c>
      <c r="D35" s="67">
        <v>73667</v>
      </c>
      <c r="E35" s="68">
        <v>400</v>
      </c>
    </row>
    <row r="36" spans="1:10" s="57" customFormat="1" x14ac:dyDescent="0.15">
      <c r="A36" s="60" t="s">
        <v>42</v>
      </c>
      <c r="B36" s="66">
        <v>2836</v>
      </c>
      <c r="C36" s="67">
        <v>2836</v>
      </c>
      <c r="D36" s="67">
        <v>0</v>
      </c>
      <c r="E36" s="68">
        <v>0</v>
      </c>
    </row>
    <row r="37" spans="1:10" s="57" customFormat="1" ht="12.75" customHeight="1" x14ac:dyDescent="0.15">
      <c r="A37" s="60" t="s">
        <v>55</v>
      </c>
      <c r="B37" s="66">
        <v>3990</v>
      </c>
      <c r="C37" s="67">
        <v>0</v>
      </c>
      <c r="D37" s="67">
        <v>3990</v>
      </c>
      <c r="E37" s="68">
        <v>0</v>
      </c>
    </row>
    <row r="38" spans="1:10" s="57" customFormat="1" ht="24.75" customHeight="1" x14ac:dyDescent="0.15">
      <c r="A38" s="61" t="s">
        <v>60</v>
      </c>
      <c r="B38" s="66">
        <v>36543</v>
      </c>
      <c r="C38" s="67">
        <v>32849</v>
      </c>
      <c r="D38" s="67">
        <v>3694</v>
      </c>
      <c r="E38" s="68">
        <v>0</v>
      </c>
    </row>
    <row r="39" spans="1:10" s="57" customFormat="1" x14ac:dyDescent="0.15">
      <c r="A39" s="60" t="s">
        <v>45</v>
      </c>
      <c r="B39" s="66">
        <v>36543</v>
      </c>
      <c r="C39" s="67">
        <v>32849</v>
      </c>
      <c r="D39" s="67">
        <v>3694</v>
      </c>
      <c r="E39" s="68">
        <v>0</v>
      </c>
    </row>
    <row r="40" spans="1:10" s="57" customFormat="1" x14ac:dyDescent="0.15">
      <c r="A40" s="60" t="s">
        <v>41</v>
      </c>
      <c r="B40" s="66">
        <v>36543</v>
      </c>
      <c r="C40" s="67">
        <v>32849</v>
      </c>
      <c r="D40" s="67">
        <v>3694</v>
      </c>
      <c r="E40" s="68">
        <v>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1162</v>
      </c>
      <c r="C43" s="67">
        <v>925</v>
      </c>
      <c r="D43" s="67">
        <v>237</v>
      </c>
      <c r="E43" s="68">
        <v>0</v>
      </c>
    </row>
    <row r="44" spans="1:10" s="57" customFormat="1" x14ac:dyDescent="0.15">
      <c r="A44" s="60" t="s">
        <v>45</v>
      </c>
      <c r="B44" s="66">
        <v>1162</v>
      </c>
      <c r="C44" s="67">
        <v>925</v>
      </c>
      <c r="D44" s="67">
        <v>237</v>
      </c>
      <c r="E44" s="68">
        <v>0</v>
      </c>
    </row>
    <row r="45" spans="1:10" s="57" customFormat="1" x14ac:dyDescent="0.15">
      <c r="A45" s="60" t="s">
        <v>41</v>
      </c>
      <c r="B45" s="66">
        <v>1162</v>
      </c>
      <c r="C45" s="67">
        <v>925</v>
      </c>
      <c r="D45" s="67">
        <v>237</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4873</v>
      </c>
      <c r="C48" s="67">
        <v>2517</v>
      </c>
      <c r="D48" s="67">
        <v>2356</v>
      </c>
      <c r="E48" s="68">
        <v>0</v>
      </c>
    </row>
    <row r="49" spans="1:11" s="57" customFormat="1" x14ac:dyDescent="0.15">
      <c r="A49" s="60" t="s">
        <v>45</v>
      </c>
      <c r="B49" s="66">
        <v>4873</v>
      </c>
      <c r="C49" s="67">
        <v>2517</v>
      </c>
      <c r="D49" s="67">
        <v>2356</v>
      </c>
      <c r="E49" s="68">
        <v>0</v>
      </c>
      <c r="F49" s="50"/>
      <c r="G49" s="50"/>
      <c r="H49" s="50"/>
      <c r="I49" s="50"/>
      <c r="J49" s="50"/>
      <c r="K49" s="50"/>
    </row>
    <row r="50" spans="1:11" s="57" customFormat="1" x14ac:dyDescent="0.15">
      <c r="A50" s="60" t="s">
        <v>41</v>
      </c>
      <c r="B50" s="66">
        <v>4873</v>
      </c>
      <c r="C50" s="67">
        <v>2517</v>
      </c>
      <c r="D50" s="67">
        <v>2356</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796056</v>
      </c>
      <c r="C53" s="67">
        <v>716898</v>
      </c>
      <c r="D53" s="67">
        <v>78758</v>
      </c>
      <c r="E53" s="68">
        <v>400</v>
      </c>
      <c r="F53" s="50"/>
      <c r="G53" s="50"/>
      <c r="H53" s="50"/>
      <c r="I53" s="50"/>
      <c r="J53" s="50"/>
      <c r="K53" s="50"/>
    </row>
    <row r="54" spans="1:11" s="57" customFormat="1" x14ac:dyDescent="0.15">
      <c r="A54" s="60" t="s">
        <v>45</v>
      </c>
      <c r="B54" s="66">
        <v>796056</v>
      </c>
      <c r="C54" s="67">
        <v>716898</v>
      </c>
      <c r="D54" s="67">
        <v>78758</v>
      </c>
      <c r="E54" s="68">
        <v>400</v>
      </c>
      <c r="F54" s="50"/>
      <c r="G54" s="50"/>
      <c r="H54" s="50"/>
      <c r="I54" s="50"/>
      <c r="J54" s="50"/>
      <c r="K54" s="50"/>
    </row>
    <row r="55" spans="1:11" s="57" customFormat="1" x14ac:dyDescent="0.15">
      <c r="A55" s="60" t="s">
        <v>41</v>
      </c>
      <c r="B55" s="66">
        <v>789230</v>
      </c>
      <c r="C55" s="67">
        <v>714062</v>
      </c>
      <c r="D55" s="67">
        <v>74768</v>
      </c>
      <c r="E55" s="68">
        <v>400</v>
      </c>
      <c r="F55" s="50"/>
      <c r="G55" s="50"/>
      <c r="H55" s="50"/>
      <c r="I55" s="50"/>
      <c r="J55" s="50"/>
      <c r="K55" s="50"/>
    </row>
    <row r="56" spans="1:11" s="57" customFormat="1" x14ac:dyDescent="0.15">
      <c r="A56" s="60" t="s">
        <v>42</v>
      </c>
      <c r="B56" s="66">
        <v>2836</v>
      </c>
      <c r="C56" s="67">
        <v>2836</v>
      </c>
      <c r="D56" s="67">
        <v>0</v>
      </c>
      <c r="E56" s="68">
        <v>0</v>
      </c>
      <c r="F56" s="50"/>
      <c r="G56" s="50"/>
      <c r="H56" s="50"/>
      <c r="I56" s="50"/>
      <c r="J56" s="50"/>
      <c r="K56" s="50"/>
    </row>
    <row r="57" spans="1:11" s="57" customFormat="1" x14ac:dyDescent="0.15">
      <c r="A57" s="60" t="s">
        <v>55</v>
      </c>
      <c r="B57" s="66">
        <v>3990</v>
      </c>
      <c r="C57" s="67">
        <v>0</v>
      </c>
      <c r="D57" s="67">
        <v>3990</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796056</v>
      </c>
      <c r="C59" s="79">
        <v>716898</v>
      </c>
      <c r="D59" s="79">
        <v>78758</v>
      </c>
      <c r="E59" s="80">
        <v>400</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sheetData>
  <mergeCells count="1">
    <mergeCell ref="A2:E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70</v>
      </c>
      <c r="B2" s="81"/>
      <c r="C2" s="81"/>
      <c r="D2" s="81"/>
      <c r="E2" s="81"/>
    </row>
    <row r="4" spans="1:10" ht="15" customHeight="1" thickBot="1" x14ac:dyDescent="0.2">
      <c r="A4" s="75"/>
      <c r="B4" s="51"/>
      <c r="C4" s="51"/>
      <c r="D4" s="51"/>
      <c r="E4" s="52" t="s">
        <v>53</v>
      </c>
    </row>
    <row r="5" spans="1:10" s="56" customFormat="1" ht="40.5" customHeight="1" thickBot="1" x14ac:dyDescent="0.2">
      <c r="A5" s="58" t="s">
        <v>71</v>
      </c>
      <c r="B5" s="53" t="s">
        <v>49</v>
      </c>
      <c r="C5" s="54" t="s">
        <v>50</v>
      </c>
      <c r="D5" s="54" t="s">
        <v>51</v>
      </c>
      <c r="E5" s="55" t="s">
        <v>52</v>
      </c>
    </row>
    <row r="6" spans="1:10" s="57" customFormat="1" ht="24.75" customHeight="1" x14ac:dyDescent="0.15">
      <c r="A6" s="59" t="s">
        <v>54</v>
      </c>
      <c r="B6" s="63">
        <v>133520420.08</v>
      </c>
      <c r="C6" s="64">
        <v>118161595</v>
      </c>
      <c r="D6" s="64">
        <v>11548311.08</v>
      </c>
      <c r="E6" s="65">
        <v>3810514</v>
      </c>
      <c r="G6" s="78"/>
      <c r="H6" s="78"/>
      <c r="I6" s="78"/>
      <c r="J6" s="78"/>
    </row>
    <row r="7" spans="1:10" s="57" customFormat="1" x14ac:dyDescent="0.15">
      <c r="A7" s="60" t="s">
        <v>43</v>
      </c>
      <c r="B7" s="66">
        <v>3623485.62</v>
      </c>
      <c r="C7" s="67">
        <v>2926405</v>
      </c>
      <c r="D7" s="67">
        <v>564161.62</v>
      </c>
      <c r="E7" s="68">
        <v>132919</v>
      </c>
    </row>
    <row r="8" spans="1:10" s="57" customFormat="1" x14ac:dyDescent="0.15">
      <c r="A8" s="60" t="s">
        <v>41</v>
      </c>
      <c r="B8" s="66">
        <v>3473613.69</v>
      </c>
      <c r="C8" s="67">
        <v>2831975</v>
      </c>
      <c r="D8" s="67">
        <v>513681.69</v>
      </c>
      <c r="E8" s="68">
        <v>127957</v>
      </c>
    </row>
    <row r="9" spans="1:10" s="57" customFormat="1" x14ac:dyDescent="0.15">
      <c r="A9" s="60" t="s">
        <v>42</v>
      </c>
      <c r="B9" s="66">
        <v>96230</v>
      </c>
      <c r="C9" s="67">
        <v>94430</v>
      </c>
      <c r="D9" s="67">
        <v>1800</v>
      </c>
      <c r="E9" s="68">
        <v>0</v>
      </c>
    </row>
    <row r="10" spans="1:10" s="57" customFormat="1" x14ac:dyDescent="0.15">
      <c r="A10" s="60" t="s">
        <v>55</v>
      </c>
      <c r="B10" s="66">
        <v>53641.93</v>
      </c>
      <c r="C10" s="67">
        <v>0</v>
      </c>
      <c r="D10" s="67">
        <v>48679.93</v>
      </c>
      <c r="E10" s="68">
        <v>4962</v>
      </c>
    </row>
    <row r="11" spans="1:10" s="57" customFormat="1" x14ac:dyDescent="0.15">
      <c r="A11" s="60" t="s">
        <v>44</v>
      </c>
      <c r="B11" s="66">
        <v>129896934.46000001</v>
      </c>
      <c r="C11" s="67">
        <v>115235190</v>
      </c>
      <c r="D11" s="67">
        <v>10984149.460000001</v>
      </c>
      <c r="E11" s="68">
        <v>3677595</v>
      </c>
    </row>
    <row r="12" spans="1:10" s="57" customFormat="1" x14ac:dyDescent="0.15">
      <c r="A12" s="60" t="s">
        <v>41</v>
      </c>
      <c r="B12" s="66">
        <v>39620483.829999998</v>
      </c>
      <c r="C12" s="67">
        <v>35193551</v>
      </c>
      <c r="D12" s="67">
        <v>3978571.83</v>
      </c>
      <c r="E12" s="68">
        <v>448361</v>
      </c>
    </row>
    <row r="13" spans="1:10" s="57" customFormat="1" ht="12.75" customHeight="1" x14ac:dyDescent="0.15">
      <c r="A13" s="60" t="s">
        <v>42</v>
      </c>
      <c r="B13" s="66">
        <v>7496250</v>
      </c>
      <c r="C13" s="67">
        <v>7436685</v>
      </c>
      <c r="D13" s="67">
        <v>57034</v>
      </c>
      <c r="E13" s="68">
        <v>2531</v>
      </c>
    </row>
    <row r="14" spans="1:10" s="57" customFormat="1" ht="12.75" customHeight="1" x14ac:dyDescent="0.15">
      <c r="A14" s="60" t="s">
        <v>55</v>
      </c>
      <c r="B14" s="66">
        <v>82780200.629999995</v>
      </c>
      <c r="C14" s="67">
        <v>72604954</v>
      </c>
      <c r="D14" s="67">
        <v>6948543.6299999999</v>
      </c>
      <c r="E14" s="68">
        <v>3226703</v>
      </c>
    </row>
    <row r="15" spans="1:10" s="57" customFormat="1" ht="24.75" customHeight="1" x14ac:dyDescent="0.15">
      <c r="A15" s="61" t="s">
        <v>56</v>
      </c>
      <c r="B15" s="66">
        <v>11732498.24</v>
      </c>
      <c r="C15" s="67">
        <v>9986783.2400000002</v>
      </c>
      <c r="D15" s="67">
        <v>1672381</v>
      </c>
      <c r="E15" s="68">
        <v>73334</v>
      </c>
    </row>
    <row r="16" spans="1:10" s="57" customFormat="1" x14ac:dyDescent="0.15">
      <c r="A16" s="60" t="s">
        <v>43</v>
      </c>
      <c r="B16" s="66">
        <v>557801.15</v>
      </c>
      <c r="C16" s="67">
        <v>433077.15</v>
      </c>
      <c r="D16" s="67">
        <v>120904</v>
      </c>
      <c r="E16" s="68">
        <v>3820</v>
      </c>
    </row>
    <row r="17" spans="1:5" s="57" customFormat="1" x14ac:dyDescent="0.15">
      <c r="A17" s="60" t="s">
        <v>41</v>
      </c>
      <c r="B17" s="66">
        <v>422959</v>
      </c>
      <c r="C17" s="67">
        <v>336183</v>
      </c>
      <c r="D17" s="67">
        <v>82956</v>
      </c>
      <c r="E17" s="68">
        <v>3820</v>
      </c>
    </row>
    <row r="18" spans="1:5" s="57" customFormat="1" ht="12.75" customHeight="1" x14ac:dyDescent="0.15">
      <c r="A18" s="60" t="s">
        <v>42</v>
      </c>
      <c r="B18" s="66">
        <v>96894.15</v>
      </c>
      <c r="C18" s="67">
        <v>96894.15</v>
      </c>
      <c r="D18" s="67">
        <v>0</v>
      </c>
      <c r="E18" s="68">
        <v>0</v>
      </c>
    </row>
    <row r="19" spans="1:5" s="57" customFormat="1" x14ac:dyDescent="0.15">
      <c r="A19" s="60" t="s">
        <v>55</v>
      </c>
      <c r="B19" s="66">
        <v>37948</v>
      </c>
      <c r="C19" s="67">
        <v>0</v>
      </c>
      <c r="D19" s="67">
        <v>37948</v>
      </c>
      <c r="E19" s="68">
        <v>0</v>
      </c>
    </row>
    <row r="20" spans="1:5" s="57" customFormat="1" x14ac:dyDescent="0.15">
      <c r="A20" s="60" t="s">
        <v>44</v>
      </c>
      <c r="B20" s="66">
        <v>11174697.09</v>
      </c>
      <c r="C20" s="67">
        <v>9553706.0899999999</v>
      </c>
      <c r="D20" s="67">
        <v>1551477</v>
      </c>
      <c r="E20" s="68">
        <v>69514</v>
      </c>
    </row>
    <row r="21" spans="1:5" s="57" customFormat="1" x14ac:dyDescent="0.15">
      <c r="A21" s="60" t="s">
        <v>41</v>
      </c>
      <c r="B21" s="66">
        <v>2271238</v>
      </c>
      <c r="C21" s="67">
        <v>1875604</v>
      </c>
      <c r="D21" s="67">
        <v>384885</v>
      </c>
      <c r="E21" s="68">
        <v>10749</v>
      </c>
    </row>
    <row r="22" spans="1:5" s="57" customFormat="1" x14ac:dyDescent="0.15">
      <c r="A22" s="60" t="s">
        <v>42</v>
      </c>
      <c r="B22" s="66">
        <v>1058780.0899999999</v>
      </c>
      <c r="C22" s="67">
        <v>1035308.09</v>
      </c>
      <c r="D22" s="67">
        <v>22678</v>
      </c>
      <c r="E22" s="68">
        <v>794</v>
      </c>
    </row>
    <row r="23" spans="1:5" s="57" customFormat="1" ht="12.75" customHeight="1" x14ac:dyDescent="0.15">
      <c r="A23" s="60" t="s">
        <v>55</v>
      </c>
      <c r="B23" s="66">
        <v>7844679</v>
      </c>
      <c r="C23" s="67">
        <v>6642794</v>
      </c>
      <c r="D23" s="67">
        <v>1143914</v>
      </c>
      <c r="E23" s="68">
        <v>57971</v>
      </c>
    </row>
    <row r="24" spans="1:5" s="57" customFormat="1" ht="24.75" customHeight="1" x14ac:dyDescent="0.15">
      <c r="A24" s="61" t="s">
        <v>57</v>
      </c>
      <c r="B24" s="66">
        <v>134271685.64999998</v>
      </c>
      <c r="C24" s="67">
        <v>119053075.23999999</v>
      </c>
      <c r="D24" s="67">
        <v>11389562.41</v>
      </c>
      <c r="E24" s="68">
        <v>3829048</v>
      </c>
    </row>
    <row r="25" spans="1:5" s="57" customFormat="1" x14ac:dyDescent="0.15">
      <c r="A25" s="60" t="s">
        <v>43</v>
      </c>
      <c r="B25" s="66">
        <v>3796459.7199999997</v>
      </c>
      <c r="C25" s="67">
        <v>3076560.15</v>
      </c>
      <c r="D25" s="67">
        <v>588312.56999999995</v>
      </c>
      <c r="E25" s="68">
        <v>131587</v>
      </c>
    </row>
    <row r="26" spans="1:5" s="57" customFormat="1" ht="12.75" customHeight="1" x14ac:dyDescent="0.15">
      <c r="A26" s="60" t="s">
        <v>41</v>
      </c>
      <c r="B26" s="66">
        <v>3630755.52</v>
      </c>
      <c r="C26" s="67">
        <v>2964341</v>
      </c>
      <c r="D26" s="67">
        <v>540656.52</v>
      </c>
      <c r="E26" s="68">
        <v>125758</v>
      </c>
    </row>
    <row r="27" spans="1:5" s="57" customFormat="1" x14ac:dyDescent="0.15">
      <c r="A27" s="60" t="s">
        <v>42</v>
      </c>
      <c r="B27" s="66">
        <v>112219.15</v>
      </c>
      <c r="C27" s="67">
        <v>112219.15</v>
      </c>
      <c r="D27" s="67">
        <v>0</v>
      </c>
      <c r="E27" s="68">
        <v>0</v>
      </c>
    </row>
    <row r="28" spans="1:5" s="57" customFormat="1" ht="12.75" customHeight="1" x14ac:dyDescent="0.15">
      <c r="A28" s="60" t="s">
        <v>55</v>
      </c>
      <c r="B28" s="66">
        <v>53485.05</v>
      </c>
      <c r="C28" s="67">
        <v>0</v>
      </c>
      <c r="D28" s="67">
        <v>47656.05</v>
      </c>
      <c r="E28" s="68">
        <v>5829</v>
      </c>
    </row>
    <row r="29" spans="1:5" s="57" customFormat="1" ht="12.75" customHeight="1" x14ac:dyDescent="0.15">
      <c r="A29" s="60" t="s">
        <v>44</v>
      </c>
      <c r="B29" s="66">
        <v>130475225.93000001</v>
      </c>
      <c r="C29" s="67">
        <v>115976515.09</v>
      </c>
      <c r="D29" s="67">
        <v>10801249.84</v>
      </c>
      <c r="E29" s="68">
        <v>3697461</v>
      </c>
    </row>
    <row r="30" spans="1:5" s="57" customFormat="1" ht="12.75" customHeight="1" x14ac:dyDescent="0.15">
      <c r="A30" s="60" t="s">
        <v>41</v>
      </c>
      <c r="B30" s="66">
        <v>39906154.369999997</v>
      </c>
      <c r="C30" s="67">
        <v>35285386</v>
      </c>
      <c r="D30" s="67">
        <v>4176017.37</v>
      </c>
      <c r="E30" s="68">
        <v>444751</v>
      </c>
    </row>
    <row r="31" spans="1:5" s="57" customFormat="1" ht="12.75" customHeight="1" x14ac:dyDescent="0.15">
      <c r="A31" s="60" t="s">
        <v>42</v>
      </c>
      <c r="B31" s="66">
        <v>7671210.0899999999</v>
      </c>
      <c r="C31" s="67">
        <v>7593217.0899999999</v>
      </c>
      <c r="D31" s="67">
        <v>75431</v>
      </c>
      <c r="E31" s="68">
        <v>2562</v>
      </c>
    </row>
    <row r="32" spans="1:5" s="57" customFormat="1" x14ac:dyDescent="0.15">
      <c r="A32" s="60" t="s">
        <v>55</v>
      </c>
      <c r="B32" s="66">
        <v>82897861.469999999</v>
      </c>
      <c r="C32" s="67">
        <v>73097912</v>
      </c>
      <c r="D32" s="67">
        <v>6549801.4699999997</v>
      </c>
      <c r="E32" s="68">
        <v>3250148</v>
      </c>
    </row>
    <row r="33" spans="1:10" s="57" customFormat="1" ht="37.5" customHeight="1" x14ac:dyDescent="0.15">
      <c r="A33" s="61" t="s">
        <v>59</v>
      </c>
      <c r="B33" s="66">
        <v>796056</v>
      </c>
      <c r="C33" s="67">
        <v>716898</v>
      </c>
      <c r="D33" s="67">
        <v>78758</v>
      </c>
      <c r="E33" s="68">
        <v>400</v>
      </c>
      <c r="G33" s="78"/>
      <c r="H33" s="78"/>
      <c r="I33" s="78"/>
      <c r="J33" s="78"/>
    </row>
    <row r="34" spans="1:10" s="57" customFormat="1" x14ac:dyDescent="0.15">
      <c r="A34" s="60" t="s">
        <v>45</v>
      </c>
      <c r="B34" s="66">
        <v>796056</v>
      </c>
      <c r="C34" s="67">
        <v>716898</v>
      </c>
      <c r="D34" s="67">
        <v>78758</v>
      </c>
      <c r="E34" s="68">
        <v>400</v>
      </c>
    </row>
    <row r="35" spans="1:10" s="57" customFormat="1" ht="12.75" customHeight="1" x14ac:dyDescent="0.15">
      <c r="A35" s="60" t="s">
        <v>41</v>
      </c>
      <c r="B35" s="66">
        <v>789230</v>
      </c>
      <c r="C35" s="67">
        <v>714062</v>
      </c>
      <c r="D35" s="67">
        <v>74768</v>
      </c>
      <c r="E35" s="68">
        <v>400</v>
      </c>
    </row>
    <row r="36" spans="1:10" s="57" customFormat="1" x14ac:dyDescent="0.15">
      <c r="A36" s="60" t="s">
        <v>42</v>
      </c>
      <c r="B36" s="66">
        <v>2836</v>
      </c>
      <c r="C36" s="67">
        <v>2836</v>
      </c>
      <c r="D36" s="67">
        <v>0</v>
      </c>
      <c r="E36" s="68">
        <v>0</v>
      </c>
    </row>
    <row r="37" spans="1:10" s="57" customFormat="1" ht="12.75" customHeight="1" x14ac:dyDescent="0.15">
      <c r="A37" s="60" t="s">
        <v>55</v>
      </c>
      <c r="B37" s="66">
        <v>3990</v>
      </c>
      <c r="C37" s="67">
        <v>0</v>
      </c>
      <c r="D37" s="67">
        <v>3990</v>
      </c>
      <c r="E37" s="68">
        <v>0</v>
      </c>
    </row>
    <row r="38" spans="1:10" s="57" customFormat="1" ht="24.75" customHeight="1" x14ac:dyDescent="0.15">
      <c r="A38" s="61" t="s">
        <v>60</v>
      </c>
      <c r="B38" s="66">
        <v>1952</v>
      </c>
      <c r="C38" s="67">
        <v>1027</v>
      </c>
      <c r="D38" s="67">
        <v>925</v>
      </c>
      <c r="E38" s="68">
        <v>0</v>
      </c>
    </row>
    <row r="39" spans="1:10" s="57" customFormat="1" x14ac:dyDescent="0.15">
      <c r="A39" s="60" t="s">
        <v>45</v>
      </c>
      <c r="B39" s="66">
        <v>1952</v>
      </c>
      <c r="C39" s="67">
        <v>1027</v>
      </c>
      <c r="D39" s="67">
        <v>925</v>
      </c>
      <c r="E39" s="68">
        <v>0</v>
      </c>
    </row>
    <row r="40" spans="1:10" s="57" customFormat="1" x14ac:dyDescent="0.15">
      <c r="A40" s="60" t="s">
        <v>41</v>
      </c>
      <c r="B40" s="66">
        <v>1952</v>
      </c>
      <c r="C40" s="67">
        <v>1027</v>
      </c>
      <c r="D40" s="67">
        <v>925</v>
      </c>
      <c r="E40" s="68">
        <v>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1952</v>
      </c>
      <c r="C43" s="67">
        <v>1027</v>
      </c>
      <c r="D43" s="67">
        <v>925</v>
      </c>
      <c r="E43" s="68">
        <v>0</v>
      </c>
    </row>
    <row r="44" spans="1:10" s="57" customFormat="1" x14ac:dyDescent="0.15">
      <c r="A44" s="60" t="s">
        <v>45</v>
      </c>
      <c r="B44" s="66">
        <v>1952</v>
      </c>
      <c r="C44" s="67">
        <v>1027</v>
      </c>
      <c r="D44" s="67">
        <v>925</v>
      </c>
      <c r="E44" s="68">
        <v>0</v>
      </c>
    </row>
    <row r="45" spans="1:10" s="57" customFormat="1" x14ac:dyDescent="0.15">
      <c r="A45" s="60" t="s">
        <v>41</v>
      </c>
      <c r="B45" s="66">
        <v>1952</v>
      </c>
      <c r="C45" s="67">
        <v>1027</v>
      </c>
      <c r="D45" s="67">
        <v>925</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10993</v>
      </c>
      <c r="C48" s="67">
        <v>9307</v>
      </c>
      <c r="D48" s="67">
        <v>1286</v>
      </c>
      <c r="E48" s="68">
        <v>400</v>
      </c>
    </row>
    <row r="49" spans="1:11" s="57" customFormat="1" x14ac:dyDescent="0.15">
      <c r="A49" s="60" t="s">
        <v>45</v>
      </c>
      <c r="B49" s="66">
        <v>10993</v>
      </c>
      <c r="C49" s="67">
        <v>9307</v>
      </c>
      <c r="D49" s="67">
        <v>1286</v>
      </c>
      <c r="E49" s="68">
        <v>400</v>
      </c>
      <c r="F49" s="50"/>
      <c r="G49" s="50"/>
      <c r="H49" s="50"/>
      <c r="I49" s="50"/>
      <c r="J49" s="50"/>
      <c r="K49" s="50"/>
    </row>
    <row r="50" spans="1:11" s="57" customFormat="1" x14ac:dyDescent="0.15">
      <c r="A50" s="60" t="s">
        <v>41</v>
      </c>
      <c r="B50" s="66">
        <v>10993</v>
      </c>
      <c r="C50" s="67">
        <v>9307</v>
      </c>
      <c r="D50" s="67">
        <v>1286</v>
      </c>
      <c r="E50" s="68">
        <v>400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785063</v>
      </c>
      <c r="C53" s="67">
        <v>707591</v>
      </c>
      <c r="D53" s="67">
        <v>77472</v>
      </c>
      <c r="E53" s="68">
        <v>0</v>
      </c>
      <c r="F53" s="50"/>
      <c r="G53" s="50"/>
      <c r="H53" s="50"/>
      <c r="I53" s="50"/>
      <c r="J53" s="50"/>
      <c r="K53" s="50"/>
    </row>
    <row r="54" spans="1:11" s="57" customFormat="1" x14ac:dyDescent="0.15">
      <c r="A54" s="60" t="s">
        <v>45</v>
      </c>
      <c r="B54" s="66">
        <v>785063</v>
      </c>
      <c r="C54" s="67">
        <v>707591</v>
      </c>
      <c r="D54" s="67">
        <v>77472</v>
      </c>
      <c r="E54" s="68">
        <v>0</v>
      </c>
      <c r="F54" s="50"/>
      <c r="G54" s="50"/>
      <c r="H54" s="50"/>
      <c r="I54" s="50"/>
      <c r="J54" s="50"/>
      <c r="K54" s="50"/>
    </row>
    <row r="55" spans="1:11" s="57" customFormat="1" x14ac:dyDescent="0.15">
      <c r="A55" s="60" t="s">
        <v>41</v>
      </c>
      <c r="B55" s="66">
        <v>778237</v>
      </c>
      <c r="C55" s="67">
        <v>704755</v>
      </c>
      <c r="D55" s="67">
        <v>73482</v>
      </c>
      <c r="E55" s="68">
        <v>0</v>
      </c>
      <c r="F55" s="50"/>
      <c r="G55" s="50"/>
      <c r="H55" s="50"/>
      <c r="I55" s="50"/>
      <c r="J55" s="50"/>
      <c r="K55" s="50"/>
    </row>
    <row r="56" spans="1:11" s="57" customFormat="1" x14ac:dyDescent="0.15">
      <c r="A56" s="60" t="s">
        <v>42</v>
      </c>
      <c r="B56" s="66">
        <v>2836</v>
      </c>
      <c r="C56" s="67">
        <v>2836</v>
      </c>
      <c r="D56" s="67">
        <v>0</v>
      </c>
      <c r="E56" s="68">
        <v>0</v>
      </c>
      <c r="F56" s="50"/>
      <c r="G56" s="50"/>
      <c r="H56" s="50"/>
      <c r="I56" s="50"/>
      <c r="J56" s="50"/>
      <c r="K56" s="50"/>
    </row>
    <row r="57" spans="1:11" s="57" customFormat="1" x14ac:dyDescent="0.15">
      <c r="A57" s="60" t="s">
        <v>55</v>
      </c>
      <c r="B57" s="66">
        <v>3990</v>
      </c>
      <c r="C57" s="67">
        <v>0</v>
      </c>
      <c r="D57" s="67">
        <v>3990</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785063</v>
      </c>
      <c r="C59" s="79">
        <v>707591</v>
      </c>
      <c r="D59" s="79">
        <v>77472</v>
      </c>
      <c r="E59" s="80">
        <v>0</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sheetData>
  <mergeCells count="1">
    <mergeCell ref="A2:E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72</v>
      </c>
      <c r="B2" s="81"/>
      <c r="C2" s="81"/>
      <c r="D2" s="81"/>
      <c r="E2" s="81"/>
    </row>
    <row r="4" spans="1:10" ht="15" customHeight="1" thickBot="1" x14ac:dyDescent="0.2">
      <c r="A4" s="75"/>
      <c r="B4" s="51"/>
      <c r="C4" s="51"/>
      <c r="D4" s="51"/>
      <c r="E4" s="52" t="s">
        <v>53</v>
      </c>
    </row>
    <row r="5" spans="1:10" s="56" customFormat="1" ht="40.5" customHeight="1" thickBot="1" x14ac:dyDescent="0.2">
      <c r="A5" s="58" t="s">
        <v>73</v>
      </c>
      <c r="B5" s="53" t="s">
        <v>49</v>
      </c>
      <c r="C5" s="54" t="s">
        <v>50</v>
      </c>
      <c r="D5" s="54" t="s">
        <v>51</v>
      </c>
      <c r="E5" s="55" t="s">
        <v>52</v>
      </c>
    </row>
    <row r="6" spans="1:10" s="57" customFormat="1" ht="24.75" customHeight="1" x14ac:dyDescent="0.15">
      <c r="A6" s="59" t="s">
        <v>54</v>
      </c>
      <c r="B6" s="63">
        <v>134271685.24000001</v>
      </c>
      <c r="C6" s="64">
        <v>119053075.23999999</v>
      </c>
      <c r="D6" s="64">
        <v>11389562</v>
      </c>
      <c r="E6" s="65">
        <v>3829048</v>
      </c>
      <c r="G6" s="78"/>
      <c r="H6" s="78"/>
      <c r="I6" s="78"/>
      <c r="J6" s="78"/>
    </row>
    <row r="7" spans="1:10" s="57" customFormat="1" x14ac:dyDescent="0.15">
      <c r="A7" s="60" t="s">
        <v>43</v>
      </c>
      <c r="B7" s="66">
        <v>3796460.15</v>
      </c>
      <c r="C7" s="67">
        <v>3076560.15</v>
      </c>
      <c r="D7" s="67">
        <v>588313</v>
      </c>
      <c r="E7" s="68">
        <v>131587</v>
      </c>
    </row>
    <row r="8" spans="1:10" s="57" customFormat="1" x14ac:dyDescent="0.15">
      <c r="A8" s="60" t="s">
        <v>41</v>
      </c>
      <c r="B8" s="66">
        <v>3630756</v>
      </c>
      <c r="C8" s="67">
        <v>2964341</v>
      </c>
      <c r="D8" s="67">
        <v>540657</v>
      </c>
      <c r="E8" s="68">
        <v>125758</v>
      </c>
    </row>
    <row r="9" spans="1:10" s="57" customFormat="1" x14ac:dyDescent="0.15">
      <c r="A9" s="60" t="s">
        <v>42</v>
      </c>
      <c r="B9" s="66">
        <v>112219.15</v>
      </c>
      <c r="C9" s="67">
        <v>112219.15</v>
      </c>
      <c r="D9" s="67">
        <v>0</v>
      </c>
      <c r="E9" s="68">
        <v>0</v>
      </c>
    </row>
    <row r="10" spans="1:10" s="57" customFormat="1" x14ac:dyDescent="0.15">
      <c r="A10" s="60" t="s">
        <v>55</v>
      </c>
      <c r="B10" s="66">
        <v>53485</v>
      </c>
      <c r="C10" s="67">
        <v>0</v>
      </c>
      <c r="D10" s="67">
        <v>47656</v>
      </c>
      <c r="E10" s="68">
        <v>5829</v>
      </c>
    </row>
    <row r="11" spans="1:10" s="57" customFormat="1" x14ac:dyDescent="0.15">
      <c r="A11" s="60" t="s">
        <v>44</v>
      </c>
      <c r="B11" s="66">
        <v>130475225.09</v>
      </c>
      <c r="C11" s="67">
        <v>115976515.09</v>
      </c>
      <c r="D11" s="67">
        <v>10801249</v>
      </c>
      <c r="E11" s="68">
        <v>3697461</v>
      </c>
    </row>
    <row r="12" spans="1:10" s="57" customFormat="1" x14ac:dyDescent="0.15">
      <c r="A12" s="60" t="s">
        <v>41</v>
      </c>
      <c r="B12" s="66">
        <v>39906154</v>
      </c>
      <c r="C12" s="67">
        <v>35285386</v>
      </c>
      <c r="D12" s="67">
        <v>4176017</v>
      </c>
      <c r="E12" s="68">
        <v>444751</v>
      </c>
    </row>
    <row r="13" spans="1:10" s="57" customFormat="1" ht="12.75" customHeight="1" x14ac:dyDescent="0.15">
      <c r="A13" s="60" t="s">
        <v>42</v>
      </c>
      <c r="B13" s="66">
        <v>7671210.0899999999</v>
      </c>
      <c r="C13" s="67">
        <v>7593217.0899999999</v>
      </c>
      <c r="D13" s="67">
        <v>75431</v>
      </c>
      <c r="E13" s="68">
        <v>2562</v>
      </c>
    </row>
    <row r="14" spans="1:10" s="57" customFormat="1" ht="12.75" customHeight="1" x14ac:dyDescent="0.15">
      <c r="A14" s="60" t="s">
        <v>55</v>
      </c>
      <c r="B14" s="66">
        <v>82897861</v>
      </c>
      <c r="C14" s="67">
        <v>73097912</v>
      </c>
      <c r="D14" s="67">
        <v>6549801</v>
      </c>
      <c r="E14" s="68">
        <v>3250148</v>
      </c>
    </row>
    <row r="15" spans="1:10" s="57" customFormat="1" ht="24.75" customHeight="1" x14ac:dyDescent="0.15">
      <c r="A15" s="61" t="s">
        <v>56</v>
      </c>
      <c r="B15" s="66">
        <v>19784866</v>
      </c>
      <c r="C15" s="67">
        <v>17468252</v>
      </c>
      <c r="D15" s="67">
        <v>2228914</v>
      </c>
      <c r="E15" s="68">
        <v>87700</v>
      </c>
    </row>
    <row r="16" spans="1:10" s="57" customFormat="1" x14ac:dyDescent="0.15">
      <c r="A16" s="60" t="s">
        <v>43</v>
      </c>
      <c r="B16" s="66">
        <v>1206353</v>
      </c>
      <c r="C16" s="67">
        <v>1131523</v>
      </c>
      <c r="D16" s="67">
        <v>71954</v>
      </c>
      <c r="E16" s="68">
        <v>2876</v>
      </c>
    </row>
    <row r="17" spans="1:5" s="57" customFormat="1" x14ac:dyDescent="0.15">
      <c r="A17" s="60" t="s">
        <v>41</v>
      </c>
      <c r="B17" s="66">
        <v>158124</v>
      </c>
      <c r="C17" s="67">
        <v>134419</v>
      </c>
      <c r="D17" s="67">
        <v>20829</v>
      </c>
      <c r="E17" s="68">
        <v>2876</v>
      </c>
    </row>
    <row r="18" spans="1:5" s="57" customFormat="1" ht="12.75" customHeight="1" x14ac:dyDescent="0.15">
      <c r="A18" s="60" t="s">
        <v>42</v>
      </c>
      <c r="B18" s="66">
        <v>997104</v>
      </c>
      <c r="C18" s="67">
        <v>997104</v>
      </c>
      <c r="D18" s="67">
        <v>0</v>
      </c>
      <c r="E18" s="68">
        <v>0</v>
      </c>
    </row>
    <row r="19" spans="1:5" s="57" customFormat="1" x14ac:dyDescent="0.15">
      <c r="A19" s="60" t="s">
        <v>55</v>
      </c>
      <c r="B19" s="66">
        <v>51125</v>
      </c>
      <c r="C19" s="67">
        <v>0</v>
      </c>
      <c r="D19" s="67">
        <v>51125</v>
      </c>
      <c r="E19" s="68">
        <v>0</v>
      </c>
    </row>
    <row r="20" spans="1:5" s="57" customFormat="1" x14ac:dyDescent="0.15">
      <c r="A20" s="60" t="s">
        <v>44</v>
      </c>
      <c r="B20" s="66">
        <v>18578513</v>
      </c>
      <c r="C20" s="67">
        <v>16336729</v>
      </c>
      <c r="D20" s="67">
        <v>2156960</v>
      </c>
      <c r="E20" s="68">
        <v>84824</v>
      </c>
    </row>
    <row r="21" spans="1:5" s="57" customFormat="1" x14ac:dyDescent="0.15">
      <c r="A21" s="60" t="s">
        <v>41</v>
      </c>
      <c r="B21" s="66">
        <v>3164875</v>
      </c>
      <c r="C21" s="67">
        <v>2843676</v>
      </c>
      <c r="D21" s="67">
        <v>300863</v>
      </c>
      <c r="E21" s="68">
        <v>20336</v>
      </c>
    </row>
    <row r="22" spans="1:5" s="57" customFormat="1" x14ac:dyDescent="0.15">
      <c r="A22" s="60" t="s">
        <v>42</v>
      </c>
      <c r="B22" s="66">
        <v>1495415</v>
      </c>
      <c r="C22" s="67">
        <v>1462246</v>
      </c>
      <c r="D22" s="67">
        <v>32199</v>
      </c>
      <c r="E22" s="68">
        <v>970</v>
      </c>
    </row>
    <row r="23" spans="1:5" s="57" customFormat="1" ht="12.75" customHeight="1" x14ac:dyDescent="0.15">
      <c r="A23" s="60" t="s">
        <v>55</v>
      </c>
      <c r="B23" s="66">
        <v>13918223</v>
      </c>
      <c r="C23" s="67">
        <v>12030807</v>
      </c>
      <c r="D23" s="67">
        <v>1823898</v>
      </c>
      <c r="E23" s="68">
        <v>63518</v>
      </c>
    </row>
    <row r="24" spans="1:5" s="57" customFormat="1" ht="24.75" customHeight="1" x14ac:dyDescent="0.15">
      <c r="A24" s="61" t="s">
        <v>57</v>
      </c>
      <c r="B24" s="66">
        <v>133251069</v>
      </c>
      <c r="C24" s="67">
        <v>117517296</v>
      </c>
      <c r="D24" s="67">
        <v>12048974</v>
      </c>
      <c r="E24" s="68">
        <v>3684799</v>
      </c>
    </row>
    <row r="25" spans="1:5" s="57" customFormat="1" x14ac:dyDescent="0.15">
      <c r="A25" s="60" t="s">
        <v>43</v>
      </c>
      <c r="B25" s="66">
        <v>4568786</v>
      </c>
      <c r="C25" s="67">
        <v>3919842</v>
      </c>
      <c r="D25" s="67">
        <v>518069</v>
      </c>
      <c r="E25" s="68">
        <v>130875</v>
      </c>
    </row>
    <row r="26" spans="1:5" s="57" customFormat="1" ht="12.75" customHeight="1" x14ac:dyDescent="0.15">
      <c r="A26" s="60" t="s">
        <v>41</v>
      </c>
      <c r="B26" s="66">
        <v>3421737</v>
      </c>
      <c r="C26" s="67">
        <v>2824993</v>
      </c>
      <c r="D26" s="67">
        <v>470902</v>
      </c>
      <c r="E26" s="68">
        <v>125842</v>
      </c>
    </row>
    <row r="27" spans="1:5" s="57" customFormat="1" x14ac:dyDescent="0.15">
      <c r="A27" s="60" t="s">
        <v>42</v>
      </c>
      <c r="B27" s="66">
        <v>1094849</v>
      </c>
      <c r="C27" s="67">
        <v>1094849</v>
      </c>
      <c r="D27" s="67">
        <v>0</v>
      </c>
      <c r="E27" s="68">
        <v>0</v>
      </c>
    </row>
    <row r="28" spans="1:5" s="57" customFormat="1" ht="12.75" customHeight="1" x14ac:dyDescent="0.15">
      <c r="A28" s="60" t="s">
        <v>55</v>
      </c>
      <c r="B28" s="66">
        <v>52200</v>
      </c>
      <c r="C28" s="67">
        <v>0</v>
      </c>
      <c r="D28" s="67">
        <v>47167</v>
      </c>
      <c r="E28" s="68">
        <v>5033</v>
      </c>
    </row>
    <row r="29" spans="1:5" s="57" customFormat="1" ht="12.75" customHeight="1" x14ac:dyDescent="0.15">
      <c r="A29" s="60" t="s">
        <v>44</v>
      </c>
      <c r="B29" s="66">
        <v>128682283</v>
      </c>
      <c r="C29" s="67">
        <v>113597454</v>
      </c>
      <c r="D29" s="67">
        <v>11530905</v>
      </c>
      <c r="E29" s="68">
        <v>3553924</v>
      </c>
    </row>
    <row r="30" spans="1:5" s="57" customFormat="1" ht="12.75" customHeight="1" x14ac:dyDescent="0.15">
      <c r="A30" s="60" t="s">
        <v>41</v>
      </c>
      <c r="B30" s="66">
        <v>40411729</v>
      </c>
      <c r="C30" s="67">
        <v>35822377</v>
      </c>
      <c r="D30" s="67">
        <v>4129448</v>
      </c>
      <c r="E30" s="68">
        <v>459904</v>
      </c>
    </row>
    <row r="31" spans="1:5" s="57" customFormat="1" ht="12.75" customHeight="1" x14ac:dyDescent="0.15">
      <c r="A31" s="60" t="s">
        <v>42</v>
      </c>
      <c r="B31" s="66">
        <v>7168045</v>
      </c>
      <c r="C31" s="67">
        <v>7074380</v>
      </c>
      <c r="D31" s="67">
        <v>90980</v>
      </c>
      <c r="E31" s="68">
        <v>2685</v>
      </c>
    </row>
    <row r="32" spans="1:5" s="57" customFormat="1" x14ac:dyDescent="0.15">
      <c r="A32" s="60" t="s">
        <v>55</v>
      </c>
      <c r="B32" s="66">
        <v>81102509</v>
      </c>
      <c r="C32" s="67">
        <v>70700697</v>
      </c>
      <c r="D32" s="67">
        <v>7310477</v>
      </c>
      <c r="E32" s="68">
        <v>3091335</v>
      </c>
    </row>
    <row r="33" spans="1:10" s="57" customFormat="1" ht="37.5" customHeight="1" x14ac:dyDescent="0.15">
      <c r="A33" s="61" t="s">
        <v>59</v>
      </c>
      <c r="B33" s="66">
        <v>785062</v>
      </c>
      <c r="C33" s="67">
        <v>707590</v>
      </c>
      <c r="D33" s="67">
        <v>77472</v>
      </c>
      <c r="E33" s="68">
        <v>0</v>
      </c>
      <c r="G33" s="78"/>
      <c r="H33" s="78"/>
      <c r="I33" s="78"/>
      <c r="J33" s="78"/>
    </row>
    <row r="34" spans="1:10" s="57" customFormat="1" x14ac:dyDescent="0.15">
      <c r="A34" s="60" t="s">
        <v>45</v>
      </c>
      <c r="B34" s="66">
        <v>785062</v>
      </c>
      <c r="C34" s="67">
        <v>707590</v>
      </c>
      <c r="D34" s="67">
        <v>77472</v>
      </c>
      <c r="E34" s="68">
        <v>0</v>
      </c>
    </row>
    <row r="35" spans="1:10" s="57" customFormat="1" ht="12.75" customHeight="1" x14ac:dyDescent="0.15">
      <c r="A35" s="60" t="s">
        <v>41</v>
      </c>
      <c r="B35" s="66">
        <v>778236</v>
      </c>
      <c r="C35" s="67">
        <v>704754</v>
      </c>
      <c r="D35" s="67">
        <v>73482</v>
      </c>
      <c r="E35" s="68">
        <v>0</v>
      </c>
    </row>
    <row r="36" spans="1:10" s="57" customFormat="1" x14ac:dyDescent="0.15">
      <c r="A36" s="60" t="s">
        <v>42</v>
      </c>
      <c r="B36" s="66">
        <v>2836</v>
      </c>
      <c r="C36" s="67">
        <v>2836</v>
      </c>
      <c r="D36" s="67">
        <v>0</v>
      </c>
      <c r="E36" s="68">
        <v>0</v>
      </c>
    </row>
    <row r="37" spans="1:10" s="57" customFormat="1" ht="12.75" customHeight="1" x14ac:dyDescent="0.15">
      <c r="A37" s="60" t="s">
        <v>55</v>
      </c>
      <c r="B37" s="66">
        <v>3990</v>
      </c>
      <c r="C37" s="67">
        <v>0</v>
      </c>
      <c r="D37" s="67">
        <v>3990</v>
      </c>
      <c r="E37" s="68">
        <v>0</v>
      </c>
    </row>
    <row r="38" spans="1:10" s="57" customFormat="1" ht="24.75" customHeight="1" x14ac:dyDescent="0.15">
      <c r="A38" s="61" t="s">
        <v>60</v>
      </c>
      <c r="B38" s="66">
        <v>15326</v>
      </c>
      <c r="C38" s="67">
        <v>1030</v>
      </c>
      <c r="D38" s="67">
        <v>14296</v>
      </c>
      <c r="E38" s="68">
        <v>0</v>
      </c>
    </row>
    <row r="39" spans="1:10" s="57" customFormat="1" x14ac:dyDescent="0.15">
      <c r="A39" s="60" t="s">
        <v>45</v>
      </c>
      <c r="B39" s="66">
        <v>15326</v>
      </c>
      <c r="C39" s="67">
        <v>1030</v>
      </c>
      <c r="D39" s="67">
        <v>14296</v>
      </c>
      <c r="E39" s="68">
        <v>0</v>
      </c>
    </row>
    <row r="40" spans="1:10" s="57" customFormat="1" x14ac:dyDescent="0.15">
      <c r="A40" s="60" t="s">
        <v>41</v>
      </c>
      <c r="B40" s="66">
        <v>15326</v>
      </c>
      <c r="C40" s="67">
        <v>1030</v>
      </c>
      <c r="D40" s="67">
        <v>14296</v>
      </c>
      <c r="E40" s="68">
        <v>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13061</v>
      </c>
      <c r="C43" s="67">
        <v>36</v>
      </c>
      <c r="D43" s="67">
        <v>13025</v>
      </c>
      <c r="E43" s="68">
        <v>0</v>
      </c>
    </row>
    <row r="44" spans="1:10" s="57" customFormat="1" x14ac:dyDescent="0.15">
      <c r="A44" s="60" t="s">
        <v>45</v>
      </c>
      <c r="B44" s="66">
        <v>13061</v>
      </c>
      <c r="C44" s="67">
        <v>36</v>
      </c>
      <c r="D44" s="67">
        <v>13025</v>
      </c>
      <c r="E44" s="68">
        <v>0</v>
      </c>
    </row>
    <row r="45" spans="1:10" s="57" customFormat="1" x14ac:dyDescent="0.15">
      <c r="A45" s="60" t="s">
        <v>41</v>
      </c>
      <c r="B45" s="66">
        <v>13061</v>
      </c>
      <c r="C45" s="67">
        <v>36</v>
      </c>
      <c r="D45" s="67">
        <v>13025</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1130</v>
      </c>
      <c r="C48" s="67">
        <v>956</v>
      </c>
      <c r="D48" s="67">
        <v>174</v>
      </c>
      <c r="E48" s="68">
        <v>0</v>
      </c>
    </row>
    <row r="49" spans="1:11" s="57" customFormat="1" x14ac:dyDescent="0.15">
      <c r="A49" s="60" t="s">
        <v>45</v>
      </c>
      <c r="B49" s="66">
        <v>1130</v>
      </c>
      <c r="C49" s="67">
        <v>956</v>
      </c>
      <c r="D49" s="67">
        <v>174</v>
      </c>
      <c r="E49" s="68">
        <v>0</v>
      </c>
      <c r="F49" s="50"/>
      <c r="G49" s="50"/>
      <c r="H49" s="50"/>
      <c r="I49" s="50"/>
      <c r="J49" s="50"/>
      <c r="K49" s="50"/>
    </row>
    <row r="50" spans="1:11" s="57" customFormat="1" x14ac:dyDescent="0.15">
      <c r="A50" s="60" t="s">
        <v>41</v>
      </c>
      <c r="B50" s="66">
        <v>956</v>
      </c>
      <c r="C50" s="67">
        <v>956</v>
      </c>
      <c r="D50" s="67">
        <v>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174</v>
      </c>
      <c r="C52" s="67">
        <v>0</v>
      </c>
      <c r="D52" s="67">
        <v>174</v>
      </c>
      <c r="E52" s="68">
        <v>0</v>
      </c>
      <c r="F52" s="50"/>
      <c r="G52" s="50"/>
      <c r="H52" s="50"/>
      <c r="I52" s="50"/>
      <c r="J52" s="50"/>
      <c r="K52" s="50"/>
    </row>
    <row r="53" spans="1:11" s="57" customFormat="1" ht="40.5" customHeight="1" x14ac:dyDescent="0.15">
      <c r="A53" s="61" t="s">
        <v>48</v>
      </c>
      <c r="B53" s="66">
        <v>786197</v>
      </c>
      <c r="C53" s="67">
        <v>707628</v>
      </c>
      <c r="D53" s="67">
        <v>78569</v>
      </c>
      <c r="E53" s="68">
        <v>0</v>
      </c>
      <c r="F53" s="50"/>
      <c r="G53" s="50"/>
      <c r="H53" s="50"/>
      <c r="I53" s="50"/>
      <c r="J53" s="50"/>
      <c r="K53" s="50"/>
    </row>
    <row r="54" spans="1:11" s="57" customFormat="1" x14ac:dyDescent="0.15">
      <c r="A54" s="60" t="s">
        <v>45</v>
      </c>
      <c r="B54" s="66">
        <v>786197</v>
      </c>
      <c r="C54" s="67">
        <v>707628</v>
      </c>
      <c r="D54" s="67">
        <v>78569</v>
      </c>
      <c r="E54" s="68">
        <v>0</v>
      </c>
      <c r="F54" s="50"/>
      <c r="G54" s="50"/>
      <c r="H54" s="50"/>
      <c r="I54" s="50"/>
      <c r="J54" s="50"/>
      <c r="K54" s="50"/>
    </row>
    <row r="55" spans="1:11" s="57" customFormat="1" x14ac:dyDescent="0.15">
      <c r="A55" s="60" t="s">
        <v>41</v>
      </c>
      <c r="B55" s="66">
        <v>779545</v>
      </c>
      <c r="C55" s="67">
        <v>704792</v>
      </c>
      <c r="D55" s="67">
        <v>74753</v>
      </c>
      <c r="E55" s="68">
        <v>0</v>
      </c>
      <c r="F55" s="50"/>
      <c r="G55" s="50"/>
      <c r="H55" s="50"/>
      <c r="I55" s="50"/>
      <c r="J55" s="50"/>
      <c r="K55" s="50"/>
    </row>
    <row r="56" spans="1:11" s="57" customFormat="1" x14ac:dyDescent="0.15">
      <c r="A56" s="60" t="s">
        <v>42</v>
      </c>
      <c r="B56" s="66">
        <v>2836</v>
      </c>
      <c r="C56" s="67">
        <v>2836</v>
      </c>
      <c r="D56" s="67">
        <v>0</v>
      </c>
      <c r="E56" s="68">
        <v>0</v>
      </c>
      <c r="F56" s="50"/>
      <c r="G56" s="50"/>
      <c r="H56" s="50"/>
      <c r="I56" s="50"/>
      <c r="J56" s="50"/>
      <c r="K56" s="50"/>
    </row>
    <row r="57" spans="1:11" s="57" customFormat="1" x14ac:dyDescent="0.15">
      <c r="A57" s="60" t="s">
        <v>55</v>
      </c>
      <c r="B57" s="66">
        <v>3816</v>
      </c>
      <c r="C57" s="67">
        <v>0</v>
      </c>
      <c r="D57" s="67">
        <v>3816</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786197</v>
      </c>
      <c r="C59" s="79">
        <v>707628</v>
      </c>
      <c r="D59" s="79">
        <v>78569</v>
      </c>
      <c r="E59" s="80">
        <v>0</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sheetData>
  <mergeCells count="1">
    <mergeCell ref="A2:E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75</v>
      </c>
      <c r="B2" s="81"/>
      <c r="C2" s="81"/>
      <c r="D2" s="81"/>
      <c r="E2" s="81"/>
    </row>
    <row r="4" spans="1:10" ht="15" customHeight="1" thickBot="1" x14ac:dyDescent="0.2">
      <c r="A4" s="75"/>
      <c r="B4" s="51"/>
      <c r="C4" s="51"/>
      <c r="D4" s="51"/>
      <c r="E4" s="52" t="s">
        <v>53</v>
      </c>
    </row>
    <row r="5" spans="1:10" s="56" customFormat="1" ht="40.5" customHeight="1" thickBot="1" x14ac:dyDescent="0.2">
      <c r="A5" s="58" t="s">
        <v>74</v>
      </c>
      <c r="B5" s="53" t="s">
        <v>49</v>
      </c>
      <c r="C5" s="54" t="s">
        <v>65</v>
      </c>
      <c r="D5" s="54" t="s">
        <v>51</v>
      </c>
      <c r="E5" s="55" t="s">
        <v>52</v>
      </c>
    </row>
    <row r="6" spans="1:10" s="57" customFormat="1" ht="24.75" customHeight="1" x14ac:dyDescent="0.15">
      <c r="A6" s="59" t="s">
        <v>54</v>
      </c>
      <c r="B6" s="63">
        <v>133251069</v>
      </c>
      <c r="C6" s="64">
        <v>117517296</v>
      </c>
      <c r="D6" s="64">
        <v>12048974</v>
      </c>
      <c r="E6" s="65">
        <v>3684799</v>
      </c>
      <c r="G6" s="78"/>
      <c r="H6" s="78"/>
      <c r="I6" s="78"/>
      <c r="J6" s="78"/>
    </row>
    <row r="7" spans="1:10" s="57" customFormat="1" x14ac:dyDescent="0.15">
      <c r="A7" s="60" t="s">
        <v>43</v>
      </c>
      <c r="B7" s="66">
        <v>4568786</v>
      </c>
      <c r="C7" s="67">
        <v>3919842</v>
      </c>
      <c r="D7" s="67">
        <v>518069</v>
      </c>
      <c r="E7" s="68">
        <v>130875</v>
      </c>
    </row>
    <row r="8" spans="1:10" s="57" customFormat="1" x14ac:dyDescent="0.15">
      <c r="A8" s="60" t="s">
        <v>41</v>
      </c>
      <c r="B8" s="66">
        <v>3421737</v>
      </c>
      <c r="C8" s="67">
        <v>2824993</v>
      </c>
      <c r="D8" s="67">
        <v>470902</v>
      </c>
      <c r="E8" s="68">
        <v>125842</v>
      </c>
    </row>
    <row r="9" spans="1:10" s="57" customFormat="1" x14ac:dyDescent="0.15">
      <c r="A9" s="60" t="s">
        <v>42</v>
      </c>
      <c r="B9" s="66">
        <v>1094849</v>
      </c>
      <c r="C9" s="67">
        <v>1094849</v>
      </c>
      <c r="D9" s="67">
        <v>0</v>
      </c>
      <c r="E9" s="68">
        <v>0</v>
      </c>
    </row>
    <row r="10" spans="1:10" s="57" customFormat="1" x14ac:dyDescent="0.15">
      <c r="A10" s="60" t="s">
        <v>55</v>
      </c>
      <c r="B10" s="66">
        <v>52200</v>
      </c>
      <c r="C10" s="67">
        <v>0</v>
      </c>
      <c r="D10" s="67">
        <v>47167</v>
      </c>
      <c r="E10" s="68">
        <v>5033</v>
      </c>
    </row>
    <row r="11" spans="1:10" s="57" customFormat="1" x14ac:dyDescent="0.15">
      <c r="A11" s="60" t="s">
        <v>44</v>
      </c>
      <c r="B11" s="66">
        <v>128682283</v>
      </c>
      <c r="C11" s="67">
        <v>113597454</v>
      </c>
      <c r="D11" s="67">
        <v>11530905</v>
      </c>
      <c r="E11" s="68">
        <v>3553924</v>
      </c>
    </row>
    <row r="12" spans="1:10" s="57" customFormat="1" x14ac:dyDescent="0.15">
      <c r="A12" s="60" t="s">
        <v>41</v>
      </c>
      <c r="B12" s="66">
        <v>40411729</v>
      </c>
      <c r="C12" s="67">
        <v>35822377</v>
      </c>
      <c r="D12" s="67">
        <v>4129448</v>
      </c>
      <c r="E12" s="68">
        <v>459904</v>
      </c>
    </row>
    <row r="13" spans="1:10" s="57" customFormat="1" ht="12.75" customHeight="1" x14ac:dyDescent="0.15">
      <c r="A13" s="60" t="s">
        <v>42</v>
      </c>
      <c r="B13" s="66">
        <v>7168045</v>
      </c>
      <c r="C13" s="67">
        <v>7074380</v>
      </c>
      <c r="D13" s="67">
        <v>90980</v>
      </c>
      <c r="E13" s="68">
        <v>2685</v>
      </c>
    </row>
    <row r="14" spans="1:10" s="57" customFormat="1" ht="12.75" customHeight="1" x14ac:dyDescent="0.15">
      <c r="A14" s="60" t="s">
        <v>55</v>
      </c>
      <c r="B14" s="66">
        <v>81102509</v>
      </c>
      <c r="C14" s="67">
        <v>70700697</v>
      </c>
      <c r="D14" s="67">
        <v>7310477</v>
      </c>
      <c r="E14" s="68">
        <v>3091335</v>
      </c>
    </row>
    <row r="15" spans="1:10" s="57" customFormat="1" ht="24.75" customHeight="1" x14ac:dyDescent="0.15">
      <c r="A15" s="61" t="s">
        <v>56</v>
      </c>
      <c r="B15" s="66">
        <v>16371848</v>
      </c>
      <c r="C15" s="67">
        <v>14750065</v>
      </c>
      <c r="D15" s="67">
        <v>1483983</v>
      </c>
      <c r="E15" s="68">
        <v>137800</v>
      </c>
    </row>
    <row r="16" spans="1:10" s="57" customFormat="1" x14ac:dyDescent="0.15">
      <c r="A16" s="60" t="s">
        <v>43</v>
      </c>
      <c r="B16" s="66">
        <v>1361293</v>
      </c>
      <c r="C16" s="67">
        <v>1241192</v>
      </c>
      <c r="D16" s="67">
        <v>55401</v>
      </c>
      <c r="E16" s="68">
        <v>64700</v>
      </c>
    </row>
    <row r="17" spans="1:5" s="57" customFormat="1" x14ac:dyDescent="0.15">
      <c r="A17" s="60" t="s">
        <v>41</v>
      </c>
      <c r="B17" s="66">
        <v>408566</v>
      </c>
      <c r="C17" s="67">
        <v>320233</v>
      </c>
      <c r="D17" s="67">
        <v>23633</v>
      </c>
      <c r="E17" s="68">
        <v>64700</v>
      </c>
    </row>
    <row r="18" spans="1:5" s="57" customFormat="1" ht="12.75" customHeight="1" x14ac:dyDescent="0.15">
      <c r="A18" s="60" t="s">
        <v>42</v>
      </c>
      <c r="B18" s="66">
        <v>920959</v>
      </c>
      <c r="C18" s="67">
        <v>920959</v>
      </c>
      <c r="D18" s="67">
        <v>0</v>
      </c>
      <c r="E18" s="68">
        <v>0</v>
      </c>
    </row>
    <row r="19" spans="1:5" s="57" customFormat="1" x14ac:dyDescent="0.15">
      <c r="A19" s="60" t="s">
        <v>55</v>
      </c>
      <c r="B19" s="66">
        <v>31768</v>
      </c>
      <c r="C19" s="67">
        <v>0</v>
      </c>
      <c r="D19" s="67">
        <v>31768</v>
      </c>
      <c r="E19" s="68">
        <v>0</v>
      </c>
    </row>
    <row r="20" spans="1:5" s="57" customFormat="1" x14ac:dyDescent="0.15">
      <c r="A20" s="60" t="s">
        <v>44</v>
      </c>
      <c r="B20" s="66">
        <v>15010555</v>
      </c>
      <c r="C20" s="67">
        <v>13508873</v>
      </c>
      <c r="D20" s="67">
        <v>1428582</v>
      </c>
      <c r="E20" s="68">
        <v>73100</v>
      </c>
    </row>
    <row r="21" spans="1:5" s="57" customFormat="1" x14ac:dyDescent="0.15">
      <c r="A21" s="60" t="s">
        <v>41</v>
      </c>
      <c r="B21" s="66">
        <v>2326988</v>
      </c>
      <c r="C21" s="67">
        <v>2070605</v>
      </c>
      <c r="D21" s="67">
        <v>253278</v>
      </c>
      <c r="E21" s="68">
        <v>3105</v>
      </c>
    </row>
    <row r="22" spans="1:5" s="57" customFormat="1" x14ac:dyDescent="0.15">
      <c r="A22" s="60" t="s">
        <v>42</v>
      </c>
      <c r="B22" s="66">
        <v>1227180</v>
      </c>
      <c r="C22" s="67">
        <v>1227180</v>
      </c>
      <c r="D22" s="67">
        <v>0</v>
      </c>
      <c r="E22" s="68">
        <v>0</v>
      </c>
    </row>
    <row r="23" spans="1:5" s="57" customFormat="1" ht="12.75" customHeight="1" x14ac:dyDescent="0.15">
      <c r="A23" s="60" t="s">
        <v>55</v>
      </c>
      <c r="B23" s="66">
        <v>11456387</v>
      </c>
      <c r="C23" s="67">
        <v>10211088</v>
      </c>
      <c r="D23" s="67">
        <v>1175304</v>
      </c>
      <c r="E23" s="68">
        <v>69995</v>
      </c>
    </row>
    <row r="24" spans="1:5" s="57" customFormat="1" ht="24.75" customHeight="1" x14ac:dyDescent="0.15">
      <c r="A24" s="61" t="s">
        <v>57</v>
      </c>
      <c r="B24" s="66">
        <v>132218483</v>
      </c>
      <c r="C24" s="67">
        <v>116523202</v>
      </c>
      <c r="D24" s="67">
        <v>12018310</v>
      </c>
      <c r="E24" s="68">
        <v>3676971</v>
      </c>
    </row>
    <row r="25" spans="1:5" s="57" customFormat="1" x14ac:dyDescent="0.15">
      <c r="A25" s="60" t="s">
        <v>43</v>
      </c>
      <c r="B25" s="66">
        <v>3832969</v>
      </c>
      <c r="C25" s="67">
        <v>3220578</v>
      </c>
      <c r="D25" s="67">
        <v>472281</v>
      </c>
      <c r="E25" s="68">
        <v>140110</v>
      </c>
    </row>
    <row r="26" spans="1:5" s="57" customFormat="1" ht="12.75" customHeight="1" x14ac:dyDescent="0.15">
      <c r="A26" s="60" t="s">
        <v>41</v>
      </c>
      <c r="B26" s="66">
        <v>3504206</v>
      </c>
      <c r="C26" s="67">
        <v>2945988</v>
      </c>
      <c r="D26" s="67">
        <v>424071</v>
      </c>
      <c r="E26" s="68">
        <v>134147</v>
      </c>
    </row>
    <row r="27" spans="1:5" s="57" customFormat="1" x14ac:dyDescent="0.15">
      <c r="A27" s="60" t="s">
        <v>42</v>
      </c>
      <c r="B27" s="66">
        <v>274590</v>
      </c>
      <c r="C27" s="67">
        <v>274590</v>
      </c>
      <c r="D27" s="67">
        <v>0</v>
      </c>
      <c r="E27" s="68">
        <v>0</v>
      </c>
    </row>
    <row r="28" spans="1:5" s="57" customFormat="1" ht="12.75" customHeight="1" x14ac:dyDescent="0.15">
      <c r="A28" s="60" t="s">
        <v>55</v>
      </c>
      <c r="B28" s="66">
        <v>54173</v>
      </c>
      <c r="C28" s="67">
        <v>0</v>
      </c>
      <c r="D28" s="67">
        <v>48210</v>
      </c>
      <c r="E28" s="68">
        <v>5963</v>
      </c>
    </row>
    <row r="29" spans="1:5" s="57" customFormat="1" ht="12.75" customHeight="1" x14ac:dyDescent="0.15">
      <c r="A29" s="60" t="s">
        <v>44</v>
      </c>
      <c r="B29" s="66">
        <v>128385514</v>
      </c>
      <c r="C29" s="67">
        <v>113302624</v>
      </c>
      <c r="D29" s="67">
        <v>11546029</v>
      </c>
      <c r="E29" s="68">
        <v>3536861</v>
      </c>
    </row>
    <row r="30" spans="1:5" s="57" customFormat="1" ht="12.75" customHeight="1" x14ac:dyDescent="0.15">
      <c r="A30" s="60" t="s">
        <v>41</v>
      </c>
      <c r="B30" s="66">
        <v>41466815</v>
      </c>
      <c r="C30" s="67">
        <v>36844187</v>
      </c>
      <c r="D30" s="67">
        <v>4168602</v>
      </c>
      <c r="E30" s="68">
        <v>454026</v>
      </c>
    </row>
    <row r="31" spans="1:5" s="57" customFormat="1" ht="12.75" customHeight="1" x14ac:dyDescent="0.15">
      <c r="A31" s="60" t="s">
        <v>42</v>
      </c>
      <c r="B31" s="66">
        <v>5786786</v>
      </c>
      <c r="C31" s="67">
        <v>5704865</v>
      </c>
      <c r="D31" s="67">
        <v>80176</v>
      </c>
      <c r="E31" s="68">
        <v>1745</v>
      </c>
    </row>
    <row r="32" spans="1:5" s="57" customFormat="1" x14ac:dyDescent="0.15">
      <c r="A32" s="60" t="s">
        <v>55</v>
      </c>
      <c r="B32" s="66">
        <v>81131913</v>
      </c>
      <c r="C32" s="67">
        <v>70753572</v>
      </c>
      <c r="D32" s="67">
        <v>7297251</v>
      </c>
      <c r="E32" s="68">
        <v>3081090</v>
      </c>
    </row>
    <row r="33" spans="1:10" s="57" customFormat="1" ht="37.5" customHeight="1" x14ac:dyDescent="0.15">
      <c r="A33" s="61" t="s">
        <v>59</v>
      </c>
      <c r="B33" s="66">
        <v>549345.88</v>
      </c>
      <c r="C33" s="67">
        <v>470776.88</v>
      </c>
      <c r="D33" s="67">
        <v>78569</v>
      </c>
      <c r="E33" s="68">
        <v>0</v>
      </c>
      <c r="G33" s="78"/>
      <c r="H33" s="78"/>
      <c r="I33" s="78"/>
      <c r="J33" s="78"/>
    </row>
    <row r="34" spans="1:10" s="57" customFormat="1" x14ac:dyDescent="0.15">
      <c r="A34" s="60" t="s">
        <v>45</v>
      </c>
      <c r="B34" s="66">
        <v>549345.88</v>
      </c>
      <c r="C34" s="67">
        <v>470776.88</v>
      </c>
      <c r="D34" s="67">
        <v>78569</v>
      </c>
      <c r="E34" s="68">
        <v>0</v>
      </c>
    </row>
    <row r="35" spans="1:10" s="57" customFormat="1" ht="12.75" customHeight="1" x14ac:dyDescent="0.15">
      <c r="A35" s="60" t="s">
        <v>41</v>
      </c>
      <c r="B35" s="66">
        <v>545246.88</v>
      </c>
      <c r="C35" s="67">
        <v>470493.88</v>
      </c>
      <c r="D35" s="67">
        <v>74753</v>
      </c>
      <c r="E35" s="68">
        <v>0</v>
      </c>
    </row>
    <row r="36" spans="1:10" s="57" customFormat="1" x14ac:dyDescent="0.15">
      <c r="A36" s="60" t="s">
        <v>42</v>
      </c>
      <c r="B36" s="66">
        <v>283</v>
      </c>
      <c r="C36" s="67">
        <v>283</v>
      </c>
      <c r="D36" s="67">
        <v>0</v>
      </c>
      <c r="E36" s="68">
        <v>0</v>
      </c>
    </row>
    <row r="37" spans="1:10" s="57" customFormat="1" ht="12.75" customHeight="1" x14ac:dyDescent="0.15">
      <c r="A37" s="60" t="s">
        <v>55</v>
      </c>
      <c r="B37" s="66">
        <v>3816</v>
      </c>
      <c r="C37" s="67">
        <v>0</v>
      </c>
      <c r="D37" s="67">
        <v>3816</v>
      </c>
      <c r="E37" s="68">
        <v>0</v>
      </c>
    </row>
    <row r="38" spans="1:10" s="57" customFormat="1" ht="24.75" customHeight="1" x14ac:dyDescent="0.15">
      <c r="A38" s="61" t="s">
        <v>60</v>
      </c>
      <c r="B38" s="66">
        <v>19229</v>
      </c>
      <c r="C38" s="67">
        <v>10307</v>
      </c>
      <c r="D38" s="67">
        <v>8922</v>
      </c>
      <c r="E38" s="68">
        <v>0</v>
      </c>
    </row>
    <row r="39" spans="1:10" s="57" customFormat="1" x14ac:dyDescent="0.15">
      <c r="A39" s="60" t="s">
        <v>45</v>
      </c>
      <c r="B39" s="66">
        <v>19229</v>
      </c>
      <c r="C39" s="67">
        <v>10307</v>
      </c>
      <c r="D39" s="67">
        <v>8922</v>
      </c>
      <c r="E39" s="68">
        <v>0</v>
      </c>
    </row>
    <row r="40" spans="1:10" s="57" customFormat="1" x14ac:dyDescent="0.15">
      <c r="A40" s="60" t="s">
        <v>41</v>
      </c>
      <c r="B40" s="66">
        <v>19229</v>
      </c>
      <c r="C40" s="67">
        <v>10307</v>
      </c>
      <c r="D40" s="67">
        <v>8922</v>
      </c>
      <c r="E40" s="68">
        <v>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4432</v>
      </c>
      <c r="C43" s="67">
        <v>2438</v>
      </c>
      <c r="D43" s="67">
        <v>1994</v>
      </c>
      <c r="E43" s="68">
        <v>0</v>
      </c>
    </row>
    <row r="44" spans="1:10" s="57" customFormat="1" x14ac:dyDescent="0.15">
      <c r="A44" s="60" t="s">
        <v>45</v>
      </c>
      <c r="B44" s="66">
        <v>4432</v>
      </c>
      <c r="C44" s="67">
        <v>2438</v>
      </c>
      <c r="D44" s="67">
        <v>1994</v>
      </c>
      <c r="E44" s="68">
        <v>0</v>
      </c>
    </row>
    <row r="45" spans="1:10" s="57" customFormat="1" x14ac:dyDescent="0.15">
      <c r="A45" s="60" t="s">
        <v>41</v>
      </c>
      <c r="B45" s="66">
        <v>4432</v>
      </c>
      <c r="C45" s="67">
        <v>2438</v>
      </c>
      <c r="D45" s="67">
        <v>1994</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34072</v>
      </c>
      <c r="C48" s="67">
        <v>31655</v>
      </c>
      <c r="D48" s="67">
        <v>2417</v>
      </c>
      <c r="E48" s="68">
        <v>0</v>
      </c>
    </row>
    <row r="49" spans="1:11" s="57" customFormat="1" x14ac:dyDescent="0.15">
      <c r="A49" s="60" t="s">
        <v>45</v>
      </c>
      <c r="B49" s="66">
        <v>34072</v>
      </c>
      <c r="C49" s="67">
        <v>31655</v>
      </c>
      <c r="D49" s="67">
        <v>2417</v>
      </c>
      <c r="E49" s="68">
        <v>0</v>
      </c>
      <c r="F49" s="50"/>
      <c r="G49" s="50"/>
      <c r="H49" s="50"/>
      <c r="I49" s="50"/>
      <c r="J49" s="50"/>
      <c r="K49" s="50"/>
    </row>
    <row r="50" spans="1:11" s="57" customFormat="1" x14ac:dyDescent="0.15">
      <c r="A50" s="60" t="s">
        <v>41</v>
      </c>
      <c r="B50" s="66">
        <v>34072</v>
      </c>
      <c r="C50" s="67">
        <v>31655</v>
      </c>
      <c r="D50" s="67">
        <v>2417</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530070.88</v>
      </c>
      <c r="C53" s="67">
        <v>446990.88</v>
      </c>
      <c r="D53" s="67">
        <v>83080</v>
      </c>
      <c r="E53" s="68">
        <v>0</v>
      </c>
      <c r="F53" s="50"/>
      <c r="G53" s="50"/>
      <c r="H53" s="50"/>
      <c r="I53" s="50"/>
      <c r="J53" s="50"/>
      <c r="K53" s="50"/>
    </row>
    <row r="54" spans="1:11" s="57" customFormat="1" x14ac:dyDescent="0.15">
      <c r="A54" s="60" t="s">
        <v>45</v>
      </c>
      <c r="B54" s="66">
        <v>530070.88</v>
      </c>
      <c r="C54" s="67">
        <v>446990.88</v>
      </c>
      <c r="D54" s="67">
        <v>83080</v>
      </c>
      <c r="E54" s="68">
        <v>0</v>
      </c>
      <c r="F54" s="50"/>
      <c r="G54" s="50"/>
      <c r="H54" s="50"/>
      <c r="I54" s="50"/>
      <c r="J54" s="50"/>
      <c r="K54" s="50"/>
    </row>
    <row r="55" spans="1:11" s="57" customFormat="1" x14ac:dyDescent="0.15">
      <c r="A55" s="60" t="s">
        <v>41</v>
      </c>
      <c r="B55" s="66">
        <v>525971.88</v>
      </c>
      <c r="C55" s="67">
        <v>446707.88</v>
      </c>
      <c r="D55" s="67">
        <v>79264</v>
      </c>
      <c r="E55" s="68">
        <v>0</v>
      </c>
      <c r="F55" s="50"/>
      <c r="G55" s="50"/>
      <c r="H55" s="50"/>
      <c r="I55" s="50"/>
      <c r="J55" s="50"/>
      <c r="K55" s="50"/>
    </row>
    <row r="56" spans="1:11" s="57" customFormat="1" x14ac:dyDescent="0.15">
      <c r="A56" s="60" t="s">
        <v>42</v>
      </c>
      <c r="B56" s="66">
        <v>283</v>
      </c>
      <c r="C56" s="67">
        <v>283</v>
      </c>
      <c r="D56" s="67">
        <v>0</v>
      </c>
      <c r="E56" s="68">
        <v>0</v>
      </c>
      <c r="F56" s="50"/>
      <c r="G56" s="50"/>
      <c r="H56" s="50"/>
      <c r="I56" s="50"/>
      <c r="J56" s="50"/>
      <c r="K56" s="50"/>
    </row>
    <row r="57" spans="1:11" s="57" customFormat="1" x14ac:dyDescent="0.15">
      <c r="A57" s="60" t="s">
        <v>55</v>
      </c>
      <c r="B57" s="66">
        <v>3816</v>
      </c>
      <c r="C57" s="67">
        <v>0</v>
      </c>
      <c r="D57" s="67">
        <v>3816</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530070.88</v>
      </c>
      <c r="C59" s="79">
        <v>446990.88</v>
      </c>
      <c r="D59" s="79">
        <v>83080</v>
      </c>
      <c r="E59" s="80">
        <v>0</v>
      </c>
      <c r="F59" s="50"/>
      <c r="G59" s="50"/>
      <c r="H59" s="50"/>
      <c r="I59" s="50"/>
      <c r="J59" s="50"/>
      <c r="K59" s="50"/>
    </row>
    <row r="60" spans="1:11" s="57" customFormat="1" x14ac:dyDescent="0.15">
      <c r="C60" s="50"/>
      <c r="D60" s="50"/>
      <c r="E60" s="50"/>
      <c r="F60" s="50"/>
      <c r="G60" s="50"/>
      <c r="H60" s="50"/>
      <c r="I60" s="50"/>
      <c r="J60" s="50"/>
      <c r="K60" s="50"/>
    </row>
    <row r="61" spans="1:11" ht="24" customHeight="1" x14ac:dyDescent="0.15">
      <c r="A61" s="82" t="s">
        <v>80</v>
      </c>
      <c r="B61" s="82"/>
      <c r="C61" s="82"/>
      <c r="D61" s="82"/>
      <c r="E61" s="82"/>
    </row>
    <row r="62" spans="1:11" x14ac:dyDescent="0.15">
      <c r="B62" s="77"/>
      <c r="C62" s="77"/>
      <c r="D62" s="77"/>
      <c r="E62" s="77"/>
    </row>
  </sheetData>
  <mergeCells count="2">
    <mergeCell ref="A2:E2"/>
    <mergeCell ref="A61:E6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77</v>
      </c>
      <c r="B2" s="81"/>
      <c r="C2" s="81"/>
      <c r="D2" s="81"/>
      <c r="E2" s="81"/>
    </row>
    <row r="4" spans="1:10" ht="15" customHeight="1" thickBot="1" x14ac:dyDescent="0.2">
      <c r="A4" s="75"/>
      <c r="B4" s="51"/>
      <c r="C4" s="51"/>
      <c r="D4" s="51"/>
      <c r="E4" s="52" t="s">
        <v>53</v>
      </c>
    </row>
    <row r="5" spans="1:10" s="56" customFormat="1" ht="40.5" customHeight="1" thickBot="1" x14ac:dyDescent="0.2">
      <c r="A5" s="58" t="s">
        <v>76</v>
      </c>
      <c r="B5" s="53" t="s">
        <v>49</v>
      </c>
      <c r="C5" s="54" t="s">
        <v>50</v>
      </c>
      <c r="D5" s="54" t="s">
        <v>51</v>
      </c>
      <c r="E5" s="55" t="s">
        <v>52</v>
      </c>
    </row>
    <row r="6" spans="1:10" s="57" customFormat="1" ht="24.75" customHeight="1" x14ac:dyDescent="0.15">
      <c r="A6" s="59" t="s">
        <v>54</v>
      </c>
      <c r="B6" s="63">
        <v>132218483</v>
      </c>
      <c r="C6" s="64">
        <v>116523202</v>
      </c>
      <c r="D6" s="64">
        <v>12018310</v>
      </c>
      <c r="E6" s="65">
        <v>3676971</v>
      </c>
      <c r="G6" s="78"/>
      <c r="H6" s="78"/>
      <c r="I6" s="78"/>
      <c r="J6" s="78"/>
    </row>
    <row r="7" spans="1:10" s="57" customFormat="1" x14ac:dyDescent="0.15">
      <c r="A7" s="60" t="s">
        <v>43</v>
      </c>
      <c r="B7" s="66">
        <v>3832969</v>
      </c>
      <c r="C7" s="67">
        <v>3220578</v>
      </c>
      <c r="D7" s="67">
        <v>472281</v>
      </c>
      <c r="E7" s="68">
        <v>140110</v>
      </c>
    </row>
    <row r="8" spans="1:10" s="57" customFormat="1" x14ac:dyDescent="0.15">
      <c r="A8" s="60" t="s">
        <v>41</v>
      </c>
      <c r="B8" s="66">
        <v>3504206</v>
      </c>
      <c r="C8" s="67">
        <v>2945988</v>
      </c>
      <c r="D8" s="67">
        <v>424071</v>
      </c>
      <c r="E8" s="68">
        <v>134147</v>
      </c>
    </row>
    <row r="9" spans="1:10" s="57" customFormat="1" x14ac:dyDescent="0.15">
      <c r="A9" s="60" t="s">
        <v>42</v>
      </c>
      <c r="B9" s="66">
        <v>274590</v>
      </c>
      <c r="C9" s="67">
        <v>274590</v>
      </c>
      <c r="D9" s="67">
        <v>0</v>
      </c>
      <c r="E9" s="68">
        <v>0</v>
      </c>
    </row>
    <row r="10" spans="1:10" s="57" customFormat="1" x14ac:dyDescent="0.15">
      <c r="A10" s="60" t="s">
        <v>55</v>
      </c>
      <c r="B10" s="66">
        <v>54173</v>
      </c>
      <c r="C10" s="67">
        <v>0</v>
      </c>
      <c r="D10" s="67">
        <v>48210</v>
      </c>
      <c r="E10" s="68">
        <v>5963</v>
      </c>
    </row>
    <row r="11" spans="1:10" s="57" customFormat="1" x14ac:dyDescent="0.15">
      <c r="A11" s="60" t="s">
        <v>44</v>
      </c>
      <c r="B11" s="66">
        <v>128385514</v>
      </c>
      <c r="C11" s="67">
        <v>113302624</v>
      </c>
      <c r="D11" s="67">
        <v>11546029</v>
      </c>
      <c r="E11" s="68">
        <v>3536861</v>
      </c>
    </row>
    <row r="12" spans="1:10" s="57" customFormat="1" x14ac:dyDescent="0.15">
      <c r="A12" s="60" t="s">
        <v>41</v>
      </c>
      <c r="B12" s="66">
        <v>41466815</v>
      </c>
      <c r="C12" s="67">
        <v>36844187</v>
      </c>
      <c r="D12" s="67">
        <v>4168602</v>
      </c>
      <c r="E12" s="68">
        <v>454026</v>
      </c>
    </row>
    <row r="13" spans="1:10" s="57" customFormat="1" ht="12.75" customHeight="1" x14ac:dyDescent="0.15">
      <c r="A13" s="60" t="s">
        <v>42</v>
      </c>
      <c r="B13" s="66">
        <v>5786786</v>
      </c>
      <c r="C13" s="67">
        <v>5704865</v>
      </c>
      <c r="D13" s="67">
        <v>80176</v>
      </c>
      <c r="E13" s="68">
        <v>1745</v>
      </c>
    </row>
    <row r="14" spans="1:10" s="57" customFormat="1" ht="12.75" customHeight="1" x14ac:dyDescent="0.15">
      <c r="A14" s="60" t="s">
        <v>55</v>
      </c>
      <c r="B14" s="66">
        <v>81131913</v>
      </c>
      <c r="C14" s="67">
        <v>70753572</v>
      </c>
      <c r="D14" s="67">
        <v>7297251</v>
      </c>
      <c r="E14" s="68">
        <v>3081090</v>
      </c>
    </row>
    <row r="15" spans="1:10" s="57" customFormat="1" ht="24.75" customHeight="1" x14ac:dyDescent="0.15">
      <c r="A15" s="61" t="s">
        <v>56</v>
      </c>
      <c r="B15" s="66">
        <v>13510023</v>
      </c>
      <c r="C15" s="67">
        <v>11742124</v>
      </c>
      <c r="D15" s="67">
        <v>1542481</v>
      </c>
      <c r="E15" s="68">
        <v>225418</v>
      </c>
    </row>
    <row r="16" spans="1:10" s="57" customFormat="1" x14ac:dyDescent="0.15">
      <c r="A16" s="60" t="s">
        <v>43</v>
      </c>
      <c r="B16" s="66">
        <v>572711</v>
      </c>
      <c r="C16" s="67">
        <v>472456</v>
      </c>
      <c r="D16" s="67">
        <v>80951</v>
      </c>
      <c r="E16" s="68">
        <v>19304</v>
      </c>
    </row>
    <row r="17" spans="1:5" s="57" customFormat="1" x14ac:dyDescent="0.15">
      <c r="A17" s="60" t="s">
        <v>41</v>
      </c>
      <c r="B17" s="66">
        <v>298247</v>
      </c>
      <c r="C17" s="67">
        <v>226471</v>
      </c>
      <c r="D17" s="67">
        <v>56104</v>
      </c>
      <c r="E17" s="68">
        <v>15672</v>
      </c>
    </row>
    <row r="18" spans="1:5" s="57" customFormat="1" ht="12.75" customHeight="1" x14ac:dyDescent="0.15">
      <c r="A18" s="60" t="s">
        <v>42</v>
      </c>
      <c r="B18" s="66">
        <v>249617</v>
      </c>
      <c r="C18" s="67">
        <v>245985</v>
      </c>
      <c r="D18" s="67">
        <v>0</v>
      </c>
      <c r="E18" s="68">
        <v>3632</v>
      </c>
    </row>
    <row r="19" spans="1:5" s="57" customFormat="1" x14ac:dyDescent="0.15">
      <c r="A19" s="60" t="s">
        <v>55</v>
      </c>
      <c r="B19" s="66">
        <v>24847</v>
      </c>
      <c r="C19" s="67">
        <v>0</v>
      </c>
      <c r="D19" s="67">
        <v>24847</v>
      </c>
      <c r="E19" s="68">
        <v>0</v>
      </c>
    </row>
    <row r="20" spans="1:5" s="57" customFormat="1" x14ac:dyDescent="0.15">
      <c r="A20" s="60" t="s">
        <v>44</v>
      </c>
      <c r="B20" s="66">
        <v>12937312</v>
      </c>
      <c r="C20" s="67">
        <v>11269668</v>
      </c>
      <c r="D20" s="67">
        <v>1461530</v>
      </c>
      <c r="E20" s="68">
        <v>206114</v>
      </c>
    </row>
    <row r="21" spans="1:5" s="57" customFormat="1" x14ac:dyDescent="0.15">
      <c r="A21" s="60" t="s">
        <v>41</v>
      </c>
      <c r="B21" s="66">
        <v>1198913</v>
      </c>
      <c r="C21" s="67">
        <v>954531</v>
      </c>
      <c r="D21" s="67">
        <v>233607</v>
      </c>
      <c r="E21" s="68">
        <v>10775</v>
      </c>
    </row>
    <row r="22" spans="1:5" s="57" customFormat="1" x14ac:dyDescent="0.15">
      <c r="A22" s="60" t="s">
        <v>42</v>
      </c>
      <c r="B22" s="66">
        <v>1216736</v>
      </c>
      <c r="C22" s="67">
        <v>1204768</v>
      </c>
      <c r="D22" s="67">
        <v>11189</v>
      </c>
      <c r="E22" s="68">
        <v>779</v>
      </c>
    </row>
    <row r="23" spans="1:5" s="57" customFormat="1" ht="12.75" customHeight="1" x14ac:dyDescent="0.15">
      <c r="A23" s="60" t="s">
        <v>55</v>
      </c>
      <c r="B23" s="66">
        <v>10521663</v>
      </c>
      <c r="C23" s="67">
        <v>9110369</v>
      </c>
      <c r="D23" s="67">
        <v>1216734</v>
      </c>
      <c r="E23" s="68">
        <v>194560</v>
      </c>
    </row>
    <row r="24" spans="1:5" s="57" customFormat="1" ht="24.75" customHeight="1" x14ac:dyDescent="0.15">
      <c r="A24" s="61" t="s">
        <v>57</v>
      </c>
      <c r="B24" s="66">
        <v>130966743</v>
      </c>
      <c r="C24" s="67">
        <v>115762824</v>
      </c>
      <c r="D24" s="67">
        <v>11470400</v>
      </c>
      <c r="E24" s="68">
        <v>3733519</v>
      </c>
    </row>
    <row r="25" spans="1:5" s="57" customFormat="1" x14ac:dyDescent="0.15">
      <c r="A25" s="60" t="s">
        <v>43</v>
      </c>
      <c r="B25" s="66">
        <v>3905158</v>
      </c>
      <c r="C25" s="67">
        <v>3297830</v>
      </c>
      <c r="D25" s="67">
        <v>452203</v>
      </c>
      <c r="E25" s="68">
        <v>155125</v>
      </c>
    </row>
    <row r="26" spans="1:5" s="57" customFormat="1" ht="12.75" customHeight="1" x14ac:dyDescent="0.15">
      <c r="A26" s="60" t="s">
        <v>41</v>
      </c>
      <c r="B26" s="66">
        <v>3655345</v>
      </c>
      <c r="C26" s="67">
        <v>3087038</v>
      </c>
      <c r="D26" s="67">
        <v>422338</v>
      </c>
      <c r="E26" s="68">
        <v>145969</v>
      </c>
    </row>
    <row r="27" spans="1:5" s="57" customFormat="1" x14ac:dyDescent="0.15">
      <c r="A27" s="60" t="s">
        <v>42</v>
      </c>
      <c r="B27" s="66">
        <v>214424</v>
      </c>
      <c r="C27" s="67">
        <v>210792</v>
      </c>
      <c r="D27" s="67">
        <v>0</v>
      </c>
      <c r="E27" s="68">
        <v>3632</v>
      </c>
    </row>
    <row r="28" spans="1:5" s="57" customFormat="1" ht="12.75" customHeight="1" x14ac:dyDescent="0.15">
      <c r="A28" s="60" t="s">
        <v>55</v>
      </c>
      <c r="B28" s="66">
        <v>35389</v>
      </c>
      <c r="C28" s="67">
        <v>0</v>
      </c>
      <c r="D28" s="67">
        <v>29865</v>
      </c>
      <c r="E28" s="68">
        <v>5524</v>
      </c>
    </row>
    <row r="29" spans="1:5" s="57" customFormat="1" ht="12.75" customHeight="1" x14ac:dyDescent="0.15">
      <c r="A29" s="60" t="s">
        <v>44</v>
      </c>
      <c r="B29" s="66">
        <v>127061585</v>
      </c>
      <c r="C29" s="67">
        <v>112464994</v>
      </c>
      <c r="D29" s="67">
        <v>11018197</v>
      </c>
      <c r="E29" s="68">
        <v>3578394</v>
      </c>
    </row>
    <row r="30" spans="1:5" s="57" customFormat="1" ht="12.75" customHeight="1" x14ac:dyDescent="0.15">
      <c r="A30" s="60" t="s">
        <v>41</v>
      </c>
      <c r="B30" s="66">
        <v>40892344</v>
      </c>
      <c r="C30" s="67">
        <v>36251613</v>
      </c>
      <c r="D30" s="67">
        <v>4181135</v>
      </c>
      <c r="E30" s="68">
        <v>459596</v>
      </c>
    </row>
    <row r="31" spans="1:5" s="57" customFormat="1" ht="12.75" customHeight="1" x14ac:dyDescent="0.15">
      <c r="A31" s="60" t="s">
        <v>42</v>
      </c>
      <c r="B31" s="66">
        <v>5174923</v>
      </c>
      <c r="C31" s="67">
        <v>5109219</v>
      </c>
      <c r="D31" s="67">
        <v>63985</v>
      </c>
      <c r="E31" s="68">
        <v>1719</v>
      </c>
    </row>
    <row r="32" spans="1:5" s="57" customFormat="1" x14ac:dyDescent="0.15">
      <c r="A32" s="60" t="s">
        <v>55</v>
      </c>
      <c r="B32" s="66">
        <v>80994318</v>
      </c>
      <c r="C32" s="67">
        <v>71104162</v>
      </c>
      <c r="D32" s="67">
        <v>6773077</v>
      </c>
      <c r="E32" s="68">
        <v>3117079</v>
      </c>
    </row>
    <row r="33" spans="1:10" s="57" customFormat="1" ht="37.5" customHeight="1" x14ac:dyDescent="0.15">
      <c r="A33" s="61" t="s">
        <v>59</v>
      </c>
      <c r="B33" s="66">
        <v>530070</v>
      </c>
      <c r="C33" s="67">
        <v>446990</v>
      </c>
      <c r="D33" s="67">
        <v>83080</v>
      </c>
      <c r="E33" s="68">
        <v>0</v>
      </c>
      <c r="G33" s="78"/>
      <c r="H33" s="78"/>
      <c r="I33" s="78"/>
      <c r="J33" s="78"/>
    </row>
    <row r="34" spans="1:10" s="57" customFormat="1" x14ac:dyDescent="0.15">
      <c r="A34" s="60" t="s">
        <v>45</v>
      </c>
      <c r="B34" s="66">
        <v>530070</v>
      </c>
      <c r="C34" s="67">
        <v>446990</v>
      </c>
      <c r="D34" s="67">
        <v>83080</v>
      </c>
      <c r="E34" s="68">
        <v>0</v>
      </c>
    </row>
    <row r="35" spans="1:10" s="57" customFormat="1" ht="12.75" customHeight="1" x14ac:dyDescent="0.15">
      <c r="A35" s="60" t="s">
        <v>41</v>
      </c>
      <c r="B35" s="66">
        <v>525971</v>
      </c>
      <c r="C35" s="67">
        <v>446707</v>
      </c>
      <c r="D35" s="67">
        <v>79264</v>
      </c>
      <c r="E35" s="68">
        <v>0</v>
      </c>
    </row>
    <row r="36" spans="1:10" s="57" customFormat="1" x14ac:dyDescent="0.15">
      <c r="A36" s="60" t="s">
        <v>42</v>
      </c>
      <c r="B36" s="66">
        <v>283</v>
      </c>
      <c r="C36" s="67">
        <v>283</v>
      </c>
      <c r="D36" s="67">
        <v>0</v>
      </c>
      <c r="E36" s="68">
        <v>0</v>
      </c>
    </row>
    <row r="37" spans="1:10" s="57" customFormat="1" ht="12.75" customHeight="1" x14ac:dyDescent="0.15">
      <c r="A37" s="60" t="s">
        <v>55</v>
      </c>
      <c r="B37" s="66">
        <v>3816</v>
      </c>
      <c r="C37" s="67">
        <v>0</v>
      </c>
      <c r="D37" s="67">
        <v>3816</v>
      </c>
      <c r="E37" s="68">
        <v>0</v>
      </c>
    </row>
    <row r="38" spans="1:10" s="57" customFormat="1" ht="24.75" customHeight="1" x14ac:dyDescent="0.15">
      <c r="A38" s="61" t="s">
        <v>60</v>
      </c>
      <c r="B38" s="66">
        <v>18061</v>
      </c>
      <c r="C38" s="67">
        <v>3946</v>
      </c>
      <c r="D38" s="67">
        <v>13292</v>
      </c>
      <c r="E38" s="68">
        <v>823</v>
      </c>
    </row>
    <row r="39" spans="1:10" s="57" customFormat="1" x14ac:dyDescent="0.15">
      <c r="A39" s="60" t="s">
        <v>45</v>
      </c>
      <c r="B39" s="66">
        <v>18061</v>
      </c>
      <c r="C39" s="67">
        <v>3946</v>
      </c>
      <c r="D39" s="67">
        <v>13292</v>
      </c>
      <c r="E39" s="68">
        <v>823</v>
      </c>
    </row>
    <row r="40" spans="1:10" s="57" customFormat="1" x14ac:dyDescent="0.15">
      <c r="A40" s="60" t="s">
        <v>41</v>
      </c>
      <c r="B40" s="66">
        <v>14669</v>
      </c>
      <c r="C40" s="67">
        <v>554</v>
      </c>
      <c r="D40" s="67">
        <v>13292</v>
      </c>
      <c r="E40" s="68">
        <v>823</v>
      </c>
    </row>
    <row r="41" spans="1:10" s="57" customFormat="1" x14ac:dyDescent="0.15">
      <c r="A41" s="60" t="s">
        <v>42</v>
      </c>
      <c r="B41" s="66">
        <v>3392</v>
      </c>
      <c r="C41" s="67">
        <v>3392</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12355</v>
      </c>
      <c r="C43" s="67">
        <v>490</v>
      </c>
      <c r="D43" s="67">
        <v>11865</v>
      </c>
      <c r="E43" s="68">
        <v>0</v>
      </c>
    </row>
    <row r="44" spans="1:10" s="57" customFormat="1" x14ac:dyDescent="0.15">
      <c r="A44" s="60" t="s">
        <v>45</v>
      </c>
      <c r="B44" s="66">
        <v>12355</v>
      </c>
      <c r="C44" s="67">
        <v>490</v>
      </c>
      <c r="D44" s="67">
        <v>11865</v>
      </c>
      <c r="E44" s="68">
        <v>0</v>
      </c>
    </row>
    <row r="45" spans="1:10" s="57" customFormat="1" x14ac:dyDescent="0.15">
      <c r="A45" s="60" t="s">
        <v>41</v>
      </c>
      <c r="B45" s="66">
        <v>12355</v>
      </c>
      <c r="C45" s="67">
        <v>490</v>
      </c>
      <c r="D45" s="67">
        <v>11865</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9638</v>
      </c>
      <c r="C48" s="67">
        <v>1056</v>
      </c>
      <c r="D48" s="67">
        <v>8582</v>
      </c>
      <c r="E48" s="68">
        <v>0</v>
      </c>
    </row>
    <row r="49" spans="1:11" s="57" customFormat="1" x14ac:dyDescent="0.15">
      <c r="A49" s="60" t="s">
        <v>45</v>
      </c>
      <c r="B49" s="66">
        <v>9638</v>
      </c>
      <c r="C49" s="67">
        <v>1056</v>
      </c>
      <c r="D49" s="67">
        <v>8582</v>
      </c>
      <c r="E49" s="68">
        <v>0</v>
      </c>
      <c r="F49" s="50"/>
      <c r="G49" s="50"/>
      <c r="H49" s="50"/>
      <c r="I49" s="50"/>
      <c r="J49" s="50"/>
      <c r="K49" s="50"/>
    </row>
    <row r="50" spans="1:11" s="57" customFormat="1" x14ac:dyDescent="0.15">
      <c r="A50" s="60" t="s">
        <v>41</v>
      </c>
      <c r="B50" s="66">
        <v>9638</v>
      </c>
      <c r="C50" s="67">
        <v>1056</v>
      </c>
      <c r="D50" s="67">
        <v>8582</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526138</v>
      </c>
      <c r="C53" s="67">
        <v>449390</v>
      </c>
      <c r="D53" s="67">
        <v>75925</v>
      </c>
      <c r="E53" s="68">
        <v>823</v>
      </c>
      <c r="F53" s="50"/>
      <c r="G53" s="50"/>
      <c r="H53" s="50"/>
      <c r="I53" s="50"/>
      <c r="J53" s="50"/>
      <c r="K53" s="50"/>
    </row>
    <row r="54" spans="1:11" s="57" customFormat="1" x14ac:dyDescent="0.15">
      <c r="A54" s="60" t="s">
        <v>45</v>
      </c>
      <c r="B54" s="66">
        <v>526138</v>
      </c>
      <c r="C54" s="67">
        <v>449390</v>
      </c>
      <c r="D54" s="67">
        <v>75925</v>
      </c>
      <c r="E54" s="68">
        <v>823</v>
      </c>
      <c r="F54" s="50"/>
      <c r="G54" s="50"/>
      <c r="H54" s="50"/>
      <c r="I54" s="50"/>
      <c r="J54" s="50"/>
      <c r="K54" s="50"/>
    </row>
    <row r="55" spans="1:11" s="57" customFormat="1" x14ac:dyDescent="0.15">
      <c r="A55" s="60" t="s">
        <v>41</v>
      </c>
      <c r="B55" s="66">
        <v>518647</v>
      </c>
      <c r="C55" s="67">
        <v>445715</v>
      </c>
      <c r="D55" s="67">
        <v>72109</v>
      </c>
      <c r="E55" s="68">
        <v>823</v>
      </c>
      <c r="F55" s="50"/>
      <c r="G55" s="50"/>
      <c r="H55" s="50"/>
      <c r="I55" s="50"/>
      <c r="J55" s="50"/>
      <c r="K55" s="50"/>
    </row>
    <row r="56" spans="1:11" s="57" customFormat="1" x14ac:dyDescent="0.15">
      <c r="A56" s="60" t="s">
        <v>42</v>
      </c>
      <c r="B56" s="66">
        <v>3675</v>
      </c>
      <c r="C56" s="67">
        <v>3675</v>
      </c>
      <c r="D56" s="67">
        <v>0</v>
      </c>
      <c r="E56" s="68">
        <v>0</v>
      </c>
      <c r="F56" s="50"/>
      <c r="G56" s="50"/>
      <c r="H56" s="50"/>
      <c r="I56" s="50"/>
      <c r="J56" s="50"/>
      <c r="K56" s="50"/>
    </row>
    <row r="57" spans="1:11" s="57" customFormat="1" x14ac:dyDescent="0.15">
      <c r="A57" s="60" t="s">
        <v>55</v>
      </c>
      <c r="B57" s="66">
        <v>3816</v>
      </c>
      <c r="C57" s="67">
        <v>0</v>
      </c>
      <c r="D57" s="67">
        <v>3816</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526138</v>
      </c>
      <c r="C59" s="79">
        <v>449390</v>
      </c>
      <c r="D59" s="79">
        <v>75925</v>
      </c>
      <c r="E59" s="80">
        <v>823</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sheetData>
  <mergeCells count="1">
    <mergeCell ref="A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vt:i4>
      </vt:variant>
    </vt:vector>
  </HeadingPairs>
  <TitlesOfParts>
    <vt:vector size="26" baseType="lpstr">
      <vt:lpstr>February 2020</vt:lpstr>
      <vt:lpstr>Октомври'21</vt:lpstr>
      <vt:lpstr>Ноември'21</vt:lpstr>
      <vt:lpstr>Декември'21</vt:lpstr>
      <vt:lpstr>Јануари'22</vt:lpstr>
      <vt:lpstr>Февруари'22</vt:lpstr>
      <vt:lpstr>Март'22</vt:lpstr>
      <vt:lpstr>Април'22</vt:lpstr>
      <vt:lpstr>Мај'22</vt:lpstr>
      <vt:lpstr>Јуни'22</vt:lpstr>
      <vt:lpstr>Јули'22</vt:lpstr>
      <vt:lpstr>Август'22</vt:lpstr>
      <vt:lpstr>Септември'22</vt:lpstr>
      <vt:lpstr>Октомври'22</vt:lpstr>
      <vt:lpstr>Ноември'22</vt:lpstr>
      <vt:lpstr>Декември'22</vt:lpstr>
      <vt:lpstr>Јануари'23</vt:lpstr>
      <vt:lpstr>Февруари'23</vt:lpstr>
      <vt:lpstr>Март'23</vt:lpstr>
      <vt:lpstr>Април'23</vt:lpstr>
      <vt:lpstr>Мај'23</vt:lpstr>
      <vt:lpstr>Јуни'23</vt:lpstr>
      <vt:lpstr>Јули'23</vt:lpstr>
      <vt:lpstr>Август'23</vt:lpstr>
      <vt:lpstr>Септември'23</vt:lpstr>
      <vt:lpstr>'February 2020'!Print_Area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Mladen Georgievski</cp:lastModifiedBy>
  <cp:lastPrinted>2022-03-11T10:17:00Z</cp:lastPrinted>
  <dcterms:created xsi:type="dcterms:W3CDTF">2016-12-20T15:35:02Z</dcterms:created>
  <dcterms:modified xsi:type="dcterms:W3CDTF">2023-11-08T08:56:20Z</dcterms:modified>
</cp:coreProperties>
</file>